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BPA Financial Disclosure" sheetId="13" r:id="rId1"/>
    <sheet name="Tables1-2_Summary" sheetId="17" r:id="rId2"/>
    <sheet name="Tables3-14_Power" sheetId="14" r:id="rId3"/>
    <sheet name="Tables15-22_Transmission" sheetId="15" r:id="rId4"/>
    <sheet name="Tables23-50_EnterpriseServices" sheetId="16" r:id="rId5"/>
  </sheets>
  <externalReferences>
    <externalReference r:id="rId8"/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2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Ref41977825" localSheetId="4">'[1]Tables4-16_Power'!$B$13</definedName>
    <definedName name="_Ref41978052" localSheetId="4">'[1]Tables4-16_Power'!$B$65</definedName>
    <definedName name="_Ref41978577" localSheetId="4">'[1]Tables17-25_Transmission'!$B$14</definedName>
    <definedName name="_Ref41991798" localSheetId="4">'[1]Tables17-25_Transmission'!$B$3</definedName>
    <definedName name="_Ref42003312" localSheetId="4">'Tables23-50_EnterpriseServices'!$B$3</definedName>
    <definedName name="_Ref42004677" localSheetId="4">'Tables23-50_EnterpriseServices'!$B$40</definedName>
    <definedName name="_Ref42031679" localSheetId="4">'[1]Tables4-16_Power'!$B$3</definedName>
    <definedName name="_Ref42034071" localSheetId="4">'[1]Tables4-16_Power'!$B$52</definedName>
    <definedName name="_Toc40694901" localSheetId="4">'Tables23-50_EnterpriseServices'!$B$110</definedName>
    <definedName name="_Toc42508438" localSheetId="4">#REF!</definedName>
    <definedName name="APA" localSheetId="1">'[2]IS'!$C$5</definedName>
    <definedName name="APA" localSheetId="3">'[2]IS'!$C$5</definedName>
    <definedName name="APA" localSheetId="2">'[2]IS'!$C$5</definedName>
    <definedName name="APA">'[2]IS'!$C$5</definedName>
    <definedName name="BPFAS_BU_Cubeset">'[3]Report'!$B$5</definedName>
    <definedName name="BU_Cubeset">'[3]Report'!$A$5</definedName>
    <definedName name="BUN" localSheetId="1">'[2]IS'!$C$11</definedName>
    <definedName name="BUN" localSheetId="3">'[2]IS'!$C$11</definedName>
    <definedName name="BUN" localSheetId="2">'[2]IS'!$C$11</definedName>
    <definedName name="BUN">'[2]IS'!$C$11</definedName>
    <definedName name="FY">'[3]Report'!$B$3</definedName>
    <definedName name="FYLAPSED" localSheetId="1">'[2]IS'!$C$16</definedName>
    <definedName name="FYLAPSED" localSheetId="3">'[2]IS'!$C$16</definedName>
    <definedName name="FYLAPSED" localSheetId="2">'[2]IS'!$C$16</definedName>
    <definedName name="FYLAPSED">'[2]IS'!$C$16</definedName>
    <definedName name="NvsASD">"V2020-03-31"</definedName>
    <definedName name="NvsASD_1">"V2020-01-31"</definedName>
    <definedName name="NvsASD_2">"V2020-02-29"</definedName>
    <definedName name="NvsAutoDrillOk">"VN"</definedName>
    <definedName name="NvsElapsedTime">0.000601851854298729</definedName>
    <definedName name="NvsElapsedTime_1">0.000416666662204079</definedName>
    <definedName name="NvsElapsedTime_2">0.000289351854007691</definedName>
    <definedName name="NvsEndTime">43950.313125</definedName>
    <definedName name="NvsEndTime_1">43868.1290972222</definedName>
    <definedName name="NvsEndTime_2">43888.5448148148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"V2019-10-01"</definedName>
    <definedName name="NvsPanelEffdt_1">"V2019-10-01"</definedName>
    <definedName name="NvsPanelSetid">"VFCRPS"</definedName>
    <definedName name="NvsReqBU">"VCORPT"</definedName>
    <definedName name="NvsReqBUOnly">"VN"</definedName>
    <definedName name="NvsTransLed">"VN"</definedName>
    <definedName name="NvsTreeASD">"V2019-10-01"</definedName>
    <definedName name="NvsTreeASD_1">"V2019-10-01"</definedName>
    <definedName name="NvsValTbl.ACCOUNT">"GL_ACCOUNT_TBL"</definedName>
    <definedName name="NvsValTbl.AFFILIATE">"AFFILIATE_VW"</definedName>
    <definedName name="NvsValTbl.BUSINESS_UNIT">"BUS_UNIT_TBL_GL"</definedName>
    <definedName name="NvsValTbl.CURRENCY_CD">"CURRENCY_CD_TBL"</definedName>
    <definedName name="NvsValTbl.DEPTID">"DEPARTMENT_TBL"</definedName>
    <definedName name="NvsValTbl.PRODUCT">"PRODUCT_TBL"</definedName>
    <definedName name="NvsValTbl.PROJECT_ID">"PROJECT_VW"</definedName>
    <definedName name="NvsValTbl.SCENARIO">"BD_SCENARIO_TBL"</definedName>
    <definedName name="Pal_Workbook_GUID" hidden="1">"I9YLH2PYR71Y9ICYVZDQE5RI"</definedName>
    <definedName name="PED" localSheetId="1">'[2]IS'!$C$9</definedName>
    <definedName name="PED" localSheetId="3">'[2]IS'!$C$9</definedName>
    <definedName name="PED" localSheetId="2">'[2]IS'!$C$9</definedName>
    <definedName name="PED">'[2]IS'!$C$9</definedName>
    <definedName name="PER" localSheetId="1">'[2]IS'!$C$13</definedName>
    <definedName name="PER" localSheetId="3">'[2]IS'!$C$13</definedName>
    <definedName name="PER" localSheetId="2">'[2]IS'!$C$13</definedName>
    <definedName name="PER">'[2]IS'!$C$13</definedName>
    <definedName name="Period_Cubeset">'[3]Report'!$A$6</definedName>
    <definedName name="ProgramPlanView" localSheetId="1">#REF!</definedName>
    <definedName name="ProgramPlanView" localSheetId="3">#REF!</definedName>
    <definedName name="ProgramPlanView" localSheetId="4">#REF!</definedName>
    <definedName name="ProgramPlanView" localSheetId="2">#REF!</definedName>
    <definedName name="ProgramPlanView">#REF!</definedName>
    <definedName name="QTR" localSheetId="1">#REF!</definedName>
    <definedName name="QTR" localSheetId="3">#REF!</definedName>
    <definedName name="QTR" localSheetId="4">#REF!</definedName>
    <definedName name="QTR" localSheetId="2">#REF!</definedName>
    <definedName name="QTR">#REF!</definedName>
    <definedName name="Quarter" localSheetId="1">#REF!</definedName>
    <definedName name="Quarter" localSheetId="3">#REF!</definedName>
    <definedName name="Quarter" localSheetId="4">#REF!</definedName>
    <definedName name="Quarter" localSheetId="2">#REF!</definedName>
    <definedName name="Quarter">#REF!</definedName>
    <definedName name="RBN" localSheetId="1">#REF!</definedName>
    <definedName name="RBN" localSheetId="3">#REF!</definedName>
    <definedName name="RBN" localSheetId="4">#REF!</definedName>
    <definedName name="RBN" localSheetId="2">#REF!</definedName>
    <definedName name="RBN">#REF!</definedName>
    <definedName name="RID" localSheetId="1">'[2]IS'!$C$10</definedName>
    <definedName name="RID" localSheetId="3">'[2]IS'!$C$10</definedName>
    <definedName name="RID" localSheetId="2">'[2]IS'!$C$10</definedName>
    <definedName name="RID">'[2]IS'!$C$10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tartOfYear" localSheetId="1">#REF!</definedName>
    <definedName name="StartOfYear" localSheetId="3">#REF!</definedName>
    <definedName name="StartOfYear" localSheetId="4">#REF!</definedName>
    <definedName name="StartOfYear" localSheetId="2">#REF!</definedName>
    <definedName name="StartOfYear">#REF!</definedName>
    <definedName name="TraditionalView" localSheetId="1">#REF!</definedName>
    <definedName name="TraditionalView" localSheetId="3">#REF!</definedName>
    <definedName name="TraditionalView" localSheetId="4">#REF!</definedName>
    <definedName name="TraditionalView" localSheetId="2">#REF!</definedName>
    <definedName name="TraditionalView">#REF!</definedName>
    <definedName name="YED" localSheetId="1">#REF!</definedName>
    <definedName name="YED" localSheetId="3">#REF!</definedName>
    <definedName name="YED" localSheetId="4">#REF!</definedName>
    <definedName name="YED" localSheetId="2">#REF!</definedName>
    <definedName name="YED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odcFile="\\bud.bpa.gov\appdata\mypc_userdata\UserData\Users\RFN6309\Documents\My Data Sources\molap.bud.bpa.gov EPM Expenditure - FTC - Budgets.odc" keepAlive="1" name="molap.bud.bpa.gov EPM Expenditure - FTC - Budgets" type="5" refreshedVersion="6" background="1">
    <dbPr connection="Provider=MSOLAP.5;Integrated Security=SSPI;Persist Security Info=True;Initial Catalog=EPM;Data Source=molap.bud.bpa.gov;MDX Compatibility=1;Safety Options=2;MDX Missing Member Mode=Error;Update Isolation Level=2" command="Expenditure - FTC - Budgets" commandType="1"/>
    <olapPr sendLocale="1" rowDrillCount="1000"/>
  </connection>
</connections>
</file>

<file path=xl/sharedStrings.xml><?xml version="1.0" encoding="utf-8"?>
<sst xmlns="http://schemas.openxmlformats.org/spreadsheetml/2006/main" count="656" uniqueCount="216">
  <si>
    <t>Total</t>
  </si>
  <si>
    <t>($thousands)</t>
  </si>
  <si>
    <t>Actuals</t>
  </si>
  <si>
    <t>Rate Case</t>
  </si>
  <si>
    <t>Proposed IPR</t>
  </si>
  <si>
    <t>Columbia Generating Station</t>
  </si>
  <si>
    <t>Fish &amp; Wildlife</t>
  </si>
  <si>
    <t>IT</t>
  </si>
  <si>
    <t>Fleet</t>
  </si>
  <si>
    <t>Security</t>
  </si>
  <si>
    <t>Environment</t>
  </si>
  <si>
    <t>Transmission Indirects</t>
  </si>
  <si>
    <t>Corporate Indirects</t>
  </si>
  <si>
    <t>PFIA</t>
  </si>
  <si>
    <t>AFUDC</t>
  </si>
  <si>
    <t>Grand Total</t>
  </si>
  <si>
    <t>Capital Outyears</t>
  </si>
  <si>
    <t>Avg Rate Case</t>
  </si>
  <si>
    <t>Avg Proposed IPR</t>
  </si>
  <si>
    <t>Corps Of Engineers</t>
  </si>
  <si>
    <t>Bureau Of Reclamation</t>
  </si>
  <si>
    <t>Lower Snake Hatcheries</t>
  </si>
  <si>
    <t>Asset Management Total</t>
  </si>
  <si>
    <t>Conservation Purchases</t>
  </si>
  <si>
    <t>Commercial Activities Total</t>
  </si>
  <si>
    <t>Renewables</t>
  </si>
  <si>
    <t>Conservation Infrastructure</t>
  </si>
  <si>
    <t>Market Transformation</t>
  </si>
  <si>
    <t>Low-Income and Tribal Weatherization</t>
  </si>
  <si>
    <t>Distributed Energy Resources</t>
  </si>
  <si>
    <t>NW Power &amp; Conservation Council</t>
  </si>
  <si>
    <t>Operations Total</t>
  </si>
  <si>
    <t>Asset Management</t>
  </si>
  <si>
    <t>Commercial Activities</t>
  </si>
  <si>
    <t>Operations</t>
  </si>
  <si>
    <t>Non-Generation Operations Total</t>
  </si>
  <si>
    <t>Enterprise Services’ G&amp;A Allocations</t>
  </si>
  <si>
    <t>Post-retirement benefits</t>
  </si>
  <si>
    <t>Enterprise Services G&amp;A Total</t>
  </si>
  <si>
    <t>Undistributed reduction</t>
  </si>
  <si>
    <t>Costs Described in IPR Total</t>
  </si>
  <si>
    <t>Capital Total</t>
  </si>
  <si>
    <t xml:space="preserve">Total </t>
  </si>
  <si>
    <t>Non-Generation Operations (Power Internal)</t>
  </si>
  <si>
    <t>Non-Generation Operations (Enterprise Services)</t>
  </si>
  <si>
    <t>2022-2023</t>
  </si>
  <si>
    <t>Enterprise Services G&amp;A</t>
  </si>
  <si>
    <t>Transmission Asset Category</t>
  </si>
  <si>
    <t>Other Asset Categories Within Transmission</t>
  </si>
  <si>
    <t>Control Center Support</t>
  </si>
  <si>
    <t>Substation Maintenance</t>
  </si>
  <si>
    <t>Non-Electric Maintenance</t>
  </si>
  <si>
    <t>Transmission Line Maintenance</t>
  </si>
  <si>
    <t>Power System Control Maint</t>
  </si>
  <si>
    <t>Vegetation Management</t>
  </si>
  <si>
    <t>System Protection Contrl Maint</t>
  </si>
  <si>
    <t>System Maintenance Management</t>
  </si>
  <si>
    <t>Row Maintenance</t>
  </si>
  <si>
    <t>Nerc/Wecc Compliance</t>
  </si>
  <si>
    <t>Logistics Services</t>
  </si>
  <si>
    <t>Capital To Expense Transfer</t>
  </si>
  <si>
    <t>Pollution Preventn &amp; Abatement</t>
  </si>
  <si>
    <t>Information Technology</t>
  </si>
  <si>
    <t>Asset Mgmt Exec &amp; Admin Svcs</t>
  </si>
  <si>
    <t>Security Enhancements Expense</t>
  </si>
  <si>
    <t>Technical Training</t>
  </si>
  <si>
    <t>Environmental Policy/Planning</t>
  </si>
  <si>
    <t>Research &amp; Development</t>
  </si>
  <si>
    <t>Eng Line Rating</t>
  </si>
  <si>
    <t>Aircraft Services</t>
  </si>
  <si>
    <t>Asset Mgmt Enterprise Svcs</t>
  </si>
  <si>
    <t>Joint Cost Maintenance</t>
  </si>
  <si>
    <t>Heavy Mobile Equipment Maint</t>
  </si>
  <si>
    <t>General Administrative</t>
  </si>
  <si>
    <t>Comm Act Exec &amp; Admin Svcs</t>
  </si>
  <si>
    <t>Business Strategy and Assessment</t>
  </si>
  <si>
    <t>Comm Actvts Entrprse Svcs</t>
  </si>
  <si>
    <t>Leased Facilities</t>
  </si>
  <si>
    <t>Transmission Sales</t>
  </si>
  <si>
    <t>Legal support</t>
  </si>
  <si>
    <t>Contract Management</t>
  </si>
  <si>
    <t>Sched-Reservations</t>
  </si>
  <si>
    <t>Transmission Billing</t>
  </si>
  <si>
    <t>Reliability Demand Response/Redispatch</t>
  </si>
  <si>
    <t>Non-Between Business Line Ancillary Services</t>
  </si>
  <si>
    <t>Settlement Agreements</t>
  </si>
  <si>
    <t>Real-time scheduling</t>
  </si>
  <si>
    <t>Technical support</t>
  </si>
  <si>
    <t>Pre-scheduling</t>
  </si>
  <si>
    <t>Workplace Services</t>
  </si>
  <si>
    <t>Supply Chain Services</t>
  </si>
  <si>
    <t>Security &amp; Continuity Of Ops</t>
  </si>
  <si>
    <t>Safety</t>
  </si>
  <si>
    <t>Program Management Office</t>
  </si>
  <si>
    <t>Undistributed Reduction</t>
  </si>
  <si>
    <t>Business Transformation Office</t>
  </si>
  <si>
    <t>Finance</t>
  </si>
  <si>
    <t>Chief Operating Office</t>
  </si>
  <si>
    <t>General Counsel</t>
  </si>
  <si>
    <t>Administrator</t>
  </si>
  <si>
    <t>Enterprise Services’ Total</t>
  </si>
  <si>
    <t xml:space="preserve">Facilities </t>
  </si>
  <si>
    <t>Transmission Direct Support</t>
  </si>
  <si>
    <t>Power Direct Support</t>
  </si>
  <si>
    <t>Capital total</t>
  </si>
  <si>
    <t>Communications</t>
  </si>
  <si>
    <t>Technical Operations</t>
  </si>
  <si>
    <t>Power System Dispatching</t>
  </si>
  <si>
    <t>Substation Operations</t>
  </si>
  <si>
    <t>Strategic Integration</t>
  </si>
  <si>
    <t>Operations Enterprise Svcs</t>
  </si>
  <si>
    <t>Transmission System Operator</t>
  </si>
  <si>
    <t>Operations Exec &amp; Admin Svcs</t>
  </si>
  <si>
    <t>Grid Modernization</t>
  </si>
  <si>
    <t>Chief Administrative Office Subtotal</t>
  </si>
  <si>
    <t>Table 33 Workplace Services, Expense Detail</t>
  </si>
  <si>
    <t>Table 34 Workplace Services, Capital Detail</t>
  </si>
  <si>
    <t>Table 46 Communications, Expense Detail</t>
  </si>
  <si>
    <t>Table 49 Environment, Fish &amp; Wildlife, Expense Detail</t>
  </si>
  <si>
    <t>Average BP-22 Rate Case</t>
  </si>
  <si>
    <t>Average BP-24 Initial IPR</t>
  </si>
  <si>
    <t>Power IPR Expense</t>
  </si>
  <si>
    <t>Transmission IPR Expense</t>
  </si>
  <si>
    <t>Power IPR Capital</t>
  </si>
  <si>
    <t>Transmission IPR Capital</t>
  </si>
  <si>
    <t>IPR vs Rate Case Over (Under)</t>
  </si>
  <si>
    <t>2024-2025</t>
  </si>
  <si>
    <t>Table 3 Power Services Summary, IPR costs</t>
  </si>
  <si>
    <t>COE CRFM Studies</t>
  </si>
  <si>
    <t>Table 4 Power Services, Capital</t>
  </si>
  <si>
    <t>Table 5 Power Services Capital Outyear Summary</t>
  </si>
  <si>
    <t>Table 6 Power Asset Management, Expense Detail</t>
  </si>
  <si>
    <t>Table 7 Power Asset Management, Capital Detail</t>
  </si>
  <si>
    <t>Table 9 Long Term Capital and Expense Program Summary</t>
  </si>
  <si>
    <t>Strategic Class</t>
  </si>
  <si>
    <t>% of FCRPS Average Annual Generation</t>
  </si>
  <si>
    <t>% of 50-Year Capital Forecast</t>
  </si>
  <si>
    <t>% of 50-Year Expense Forecast</t>
  </si>
  <si>
    <t>50-Year Cost of Generation ($/MWh)</t>
  </si>
  <si>
    <t>50-Year Fully Loaded Cost ($/MWh)</t>
  </si>
  <si>
    <t>Main Stem Columbia</t>
  </si>
  <si>
    <t>Lower Snake</t>
  </si>
  <si>
    <t>Headwater</t>
  </si>
  <si>
    <t>Area Support</t>
  </si>
  <si>
    <t>Local Support</t>
  </si>
  <si>
    <t xml:space="preserve">FCRPS </t>
  </si>
  <si>
    <t>Table 10 Power Operations Program, Expense Detail</t>
  </si>
  <si>
    <t>Table 11 Power Operations: Energy Efficiency, Expense Detail</t>
  </si>
  <si>
    <t>Table 12 Power Commercial Activities: Energy Efficiency, Expense Detail</t>
  </si>
  <si>
    <t>Table 13 Power Non-Generation Operations, Expense Detail</t>
  </si>
  <si>
    <t>Table 14 Power Enterprise Services G&amp;A, Expense Detail</t>
  </si>
  <si>
    <t>TSD Planning &amp; Analysis</t>
  </si>
  <si>
    <t>KSI Asset Management Exp</t>
  </si>
  <si>
    <t>Program</t>
  </si>
  <si>
    <t>Future Fiscal Years</t>
  </si>
  <si>
    <t>Main Grid</t>
  </si>
  <si>
    <t>Area and Customer Service</t>
  </si>
  <si>
    <t>Upgrades &amp; Additions</t>
  </si>
  <si>
    <t>Total Capital Expand</t>
  </si>
  <si>
    <t>Capital Sustain</t>
  </si>
  <si>
    <t>System Replacements</t>
  </si>
  <si>
    <t>Total Capital Sustain</t>
  </si>
  <si>
    <t>Total Capital</t>
  </si>
  <si>
    <t>Scheduling After-the-fact</t>
  </si>
  <si>
    <t>Trans Grid Mod Incremental</t>
  </si>
  <si>
    <t>Compliance, Audit, &amp; Risk Management</t>
  </si>
  <si>
    <t>Chief Workforce &amp; Strategy Office</t>
  </si>
  <si>
    <t xml:space="preserve">Enterprise Services' Allocated G&amp;A </t>
  </si>
  <si>
    <t>Enterprise Services' Allocated G&amp;A</t>
  </si>
  <si>
    <t>Table 43 Chief Workforce &amp; Strategy Office, Expense Detail</t>
  </si>
  <si>
    <t>Technology Innovation and Strategy</t>
  </si>
  <si>
    <t>Human Resources</t>
  </si>
  <si>
    <t>Civil Rights &amp; Equal Employment Opportunity</t>
  </si>
  <si>
    <t>Chief Culture Officer</t>
  </si>
  <si>
    <t>Chief Workforce and Strategy Office</t>
  </si>
  <si>
    <t>Table 50 Environment, Fish &amp; Wildlife, Capital Detail</t>
  </si>
  <si>
    <t>Chief Culture Office</t>
  </si>
  <si>
    <t>Civil Rights &amp; EEO</t>
  </si>
  <si>
    <t>Table 1 IPR Expense Summary</t>
  </si>
  <si>
    <t>($millions)</t>
  </si>
  <si>
    <t>Table 2 IPR Capital Summary</t>
  </si>
  <si>
    <t>Corps of Engineers</t>
  </si>
  <si>
    <t>Bureau of Reclamation</t>
  </si>
  <si>
    <t>Fish and Wildlife</t>
  </si>
  <si>
    <t>Power IT</t>
  </si>
  <si>
    <t>Table 15 Transmission Services Summary</t>
  </si>
  <si>
    <t>Table 16 Transmission Services Capital Outyear Summary</t>
  </si>
  <si>
    <t>Table 17 Transmission Asset Management, Expense Detail</t>
  </si>
  <si>
    <t>Table 18 Transmission Asset Management, Capital Detail</t>
  </si>
  <si>
    <t>Table 19 Transmission Capital Detail</t>
  </si>
  <si>
    <t>Table 20 Transmission Commercial Activities, Expense Detail</t>
  </si>
  <si>
    <t>Table 21 Transmission Operations, Expense Detail</t>
  </si>
  <si>
    <t>Table 22 Transmission Enterprise Services G&amp;A</t>
  </si>
  <si>
    <t>Capital Expand</t>
  </si>
  <si>
    <t>Table 23 Enterprise Services Expense Summary</t>
  </si>
  <si>
    <t>Table 24 Enterprise Services Capital Summary</t>
  </si>
  <si>
    <t>Table 26 Business Transformation Office, Expense Detail</t>
  </si>
  <si>
    <t>Table 27 Chief Administrative Office Summary</t>
  </si>
  <si>
    <t>Table 28 Safety, Expense Detail</t>
  </si>
  <si>
    <t>Table 29 Security &amp; Continuity of Operations, Expense Detail</t>
  </si>
  <si>
    <t>Table 30 Security &amp; Continuity of Operations, Capital Detail</t>
  </si>
  <si>
    <t>Table 31 Supply Chain, Expense Detail</t>
  </si>
  <si>
    <t>Table 32 Supply Chain, Capital Detail</t>
  </si>
  <si>
    <t>Table 35 Information Technology, Expense Detail</t>
  </si>
  <si>
    <t>Table 36 Information Technology, Capital Detail</t>
  </si>
  <si>
    <t>Table 37 Compliance, Audit, &amp; Risk Management, Expense Detail</t>
  </si>
  <si>
    <t>Table 38 Finance, Expense Detail</t>
  </si>
  <si>
    <t>Table 39 Intergovernmental Affairs, Expense Detail</t>
  </si>
  <si>
    <t>Table 40 Chief Operating Officer, Expense Detail</t>
  </si>
  <si>
    <t>Table 41 Customer Support Services, Expense Detail</t>
  </si>
  <si>
    <t>Table 42 General Counsel, Expense Detail</t>
  </si>
  <si>
    <t>Table 44 Chief Culture Office, Expense Detail</t>
  </si>
  <si>
    <t>Table 45 Civil Rights and EEO, Expense Detail</t>
  </si>
  <si>
    <t>Table 47 Human Resources Service Center, Expense Detail</t>
  </si>
  <si>
    <t>Table 48 Technology Innovation and Strategy, Expense Detail</t>
  </si>
  <si>
    <t>The information in this workbook was made publicly available on July 8, 2022, and contains information sourced directly and not directly from BPA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</si>
</sst>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,###;\(#,###\);&quot;-&quot;"/>
    <numFmt numFmtId="166" formatCode="#,##0,;\(#,##0,\);&quot;-&quot;"/>
    <numFmt numFmtId="167" formatCode="#,##0;\(#,##0,\);&quot;-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  <scheme val="minor"/>
    </font>
    <font>
      <b/>
      <sz val="7.5"/>
      <color theme="1"/>
      <name val="Cambria"/>
      <family val="1"/>
    </font>
    <font>
      <sz val="7.5"/>
      <color theme="1"/>
      <name val="Cambria"/>
      <family val="1"/>
    </font>
    <font>
      <b/>
      <sz val="8"/>
      <color rgb="FF000000"/>
      <name val="Cambria"/>
      <family val="1"/>
    </font>
    <font>
      <sz val="8"/>
      <color theme="1"/>
      <name val="Cambria"/>
      <family val="1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b/>
      <sz val="8.5"/>
      <color theme="1"/>
      <name val="Cambria"/>
      <family val="1"/>
    </font>
    <font>
      <b/>
      <sz val="8.5"/>
      <color rgb="FF000000"/>
      <name val="Cambria"/>
      <family val="1"/>
    </font>
    <font>
      <sz val="8.5"/>
      <color rgb="FF000000"/>
      <name val="Cambria"/>
      <family val="1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7.5"/>
      <color rgb="FF000000"/>
      <name val="Cambria"/>
      <family val="1"/>
    </font>
    <font>
      <b/>
      <i/>
      <sz val="7.5"/>
      <color rgb="FF000000"/>
      <name val="Cambria"/>
      <family val="1"/>
    </font>
    <font>
      <b/>
      <i/>
      <sz val="7.5"/>
      <color theme="1"/>
      <name val="Cambria"/>
      <family val="1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9CC2E5"/>
      </right>
      <top/>
      <bottom style="medium">
        <color rgb="FF9CC2E5"/>
      </bottom>
    </border>
    <border>
      <left/>
      <right style="medium">
        <color rgb="FF9CC2E5"/>
      </right>
      <top/>
      <bottom style="medium">
        <color rgb="FF9CC2E5"/>
      </bottom>
    </border>
    <border>
      <left/>
      <right style="medium"/>
      <top/>
      <bottom style="medium">
        <color rgb="FF9CC2E5"/>
      </bottom>
    </border>
    <border>
      <left style="medium"/>
      <right style="medium">
        <color rgb="FF9CC2E5"/>
      </right>
      <top/>
      <bottom style="double"/>
    </border>
    <border>
      <left/>
      <right style="medium">
        <color rgb="FF9CC2E5"/>
      </right>
      <top/>
      <bottom style="double"/>
    </border>
    <border>
      <left/>
      <right style="medium"/>
      <top/>
      <bottom style="double"/>
    </border>
    <border>
      <left style="medium"/>
      <right style="medium">
        <color rgb="FF9CC2E5"/>
      </right>
      <top/>
      <bottom style="medium"/>
    </border>
    <border>
      <left/>
      <right style="medium">
        <color rgb="FF9CC2E5"/>
      </right>
      <top/>
      <bottom style="medium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/>
    <xf numFmtId="0" fontId="6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5" fontId="9" fillId="3" borderId="2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5" fontId="11" fillId="4" borderId="2" xfId="18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4" fontId="4" fillId="0" borderId="0" xfId="18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43" fontId="4" fillId="0" borderId="0" xfId="18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9" fontId="14" fillId="0" borderId="6" xfId="0" applyNumberFormat="1" applyFont="1" applyFill="1" applyBorder="1" applyAlignment="1">
      <alignment horizontal="right" vertical="center"/>
    </xf>
    <xf numFmtId="9" fontId="14" fillId="0" borderId="6" xfId="0" applyNumberFormat="1" applyFont="1" applyFill="1" applyBorder="1" applyAlignment="1">
      <alignment horizontal="right" vertical="center" wrapText="1"/>
    </xf>
    <xf numFmtId="8" fontId="14" fillId="0" borderId="6" xfId="0" applyNumberFormat="1" applyFont="1" applyFill="1" applyBorder="1" applyAlignment="1">
      <alignment horizontal="right" vertical="center" wrapText="1"/>
    </xf>
    <xf numFmtId="8" fontId="14" fillId="0" borderId="7" xfId="0" applyNumberFormat="1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vertical="center" wrapText="1"/>
    </xf>
    <xf numFmtId="9" fontId="14" fillId="0" borderId="9" xfId="0" applyNumberFormat="1" applyFont="1" applyFill="1" applyBorder="1" applyAlignment="1">
      <alignment horizontal="right" vertical="center"/>
    </xf>
    <xf numFmtId="9" fontId="14" fillId="0" borderId="9" xfId="0" applyNumberFormat="1" applyFont="1" applyFill="1" applyBorder="1" applyAlignment="1">
      <alignment horizontal="right" vertical="center" wrapText="1"/>
    </xf>
    <xf numFmtId="8" fontId="14" fillId="0" borderId="9" xfId="0" applyNumberFormat="1" applyFont="1" applyFill="1" applyBorder="1" applyAlignment="1">
      <alignment horizontal="right" vertical="center" wrapText="1"/>
    </xf>
    <xf numFmtId="8" fontId="14" fillId="0" borderId="10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9" fontId="14" fillId="0" borderId="12" xfId="0" applyNumberFormat="1" applyFont="1" applyFill="1" applyBorder="1" applyAlignment="1">
      <alignment horizontal="right" vertical="center"/>
    </xf>
    <xf numFmtId="9" fontId="14" fillId="0" borderId="12" xfId="0" applyNumberFormat="1" applyFont="1" applyFill="1" applyBorder="1" applyAlignment="1">
      <alignment horizontal="right" vertical="center" wrapText="1"/>
    </xf>
    <xf numFmtId="8" fontId="14" fillId="0" borderId="12" xfId="0" applyNumberFormat="1" applyFont="1" applyFill="1" applyBorder="1" applyAlignment="1">
      <alignment horizontal="right" vertical="center" wrapText="1"/>
    </xf>
    <xf numFmtId="8" fontId="14" fillId="0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7" fillId="0" borderId="0" xfId="0" applyFont="1"/>
    <xf numFmtId="0" fontId="15" fillId="0" borderId="0" xfId="0" applyFont="1"/>
    <xf numFmtId="165" fontId="9" fillId="0" borderId="2" xfId="18" applyNumberFormat="1" applyFont="1" applyBorder="1" applyAlignment="1">
      <alignment horizontal="right" vertical="center"/>
    </xf>
    <xf numFmtId="0" fontId="16" fillId="0" borderId="0" xfId="0" applyFont="1"/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165" fontId="9" fillId="3" borderId="2" xfId="18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165" fontId="11" fillId="2" borderId="2" xfId="18" applyNumberFormat="1" applyFont="1" applyFill="1" applyBorder="1" applyAlignment="1">
      <alignment horizontal="right" vertical="center"/>
    </xf>
    <xf numFmtId="165" fontId="9" fillId="0" borderId="0" xfId="0" applyNumberFormat="1" applyFont="1"/>
    <xf numFmtId="164" fontId="9" fillId="0" borderId="0" xfId="0" applyNumberFormat="1" applyFont="1"/>
    <xf numFmtId="0" fontId="8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5" fontId="9" fillId="0" borderId="2" xfId="18" applyNumberFormat="1" applyFont="1" applyBorder="1" applyAlignment="1">
      <alignment horizontal="right" vertical="center" wrapText="1"/>
    </xf>
    <xf numFmtId="165" fontId="11" fillId="2" borderId="2" xfId="18" applyNumberFormat="1" applyFont="1" applyFill="1" applyBorder="1" applyAlignment="1">
      <alignment horizontal="right" vertical="center" wrapText="1"/>
    </xf>
    <xf numFmtId="43" fontId="9" fillId="0" borderId="0" xfId="18" applyFont="1"/>
    <xf numFmtId="165" fontId="9" fillId="0" borderId="2" xfId="18" applyNumberFormat="1" applyFont="1" applyBorder="1" applyAlignment="1">
      <alignment horizontal="right"/>
    </xf>
    <xf numFmtId="165" fontId="11" fillId="2" borderId="2" xfId="18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166" fontId="9" fillId="0" borderId="2" xfId="0" applyNumberFormat="1" applyFont="1" applyBorder="1" applyAlignment="1">
      <alignment horizontal="right" vertical="center"/>
    </xf>
    <xf numFmtId="166" fontId="9" fillId="3" borderId="2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/>
    </xf>
    <xf numFmtId="0" fontId="11" fillId="2" borderId="1" xfId="0" applyFont="1" applyFill="1" applyBorder="1" applyAlignment="1">
      <alignment horizontal="left" vertical="center"/>
    </xf>
    <xf numFmtId="166" fontId="11" fillId="2" borderId="2" xfId="0" applyNumberFormat="1" applyFont="1" applyFill="1" applyBorder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/>
    </xf>
    <xf numFmtId="167" fontId="11" fillId="2" borderId="2" xfId="0" applyNumberFormat="1" applyFont="1" applyFill="1" applyBorder="1" applyAlignment="1">
      <alignment horizontal="right" vertical="center"/>
    </xf>
    <xf numFmtId="0" fontId="17" fillId="0" borderId="0" xfId="0" applyFont="1"/>
    <xf numFmtId="0" fontId="9" fillId="3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166" fontId="11" fillId="4" borderId="2" xfId="0" applyNumberFormat="1" applyFont="1" applyFill="1" applyBorder="1" applyAlignment="1">
      <alignment horizontal="right" vertical="center"/>
    </xf>
    <xf numFmtId="166" fontId="11" fillId="4" borderId="14" xfId="0" applyNumberFormat="1" applyFont="1" applyFill="1" applyBorder="1" applyAlignment="1">
      <alignment horizontal="right" vertical="center"/>
    </xf>
    <xf numFmtId="166" fontId="11" fillId="4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166" fontId="11" fillId="2" borderId="14" xfId="0" applyNumberFormat="1" applyFont="1" applyFill="1" applyBorder="1" applyAlignment="1">
      <alignment horizontal="right" vertical="center"/>
    </xf>
    <xf numFmtId="166" fontId="11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67" fontId="11" fillId="3" borderId="14" xfId="0" applyNumberFormat="1" applyFont="1" applyFill="1" applyBorder="1" applyAlignment="1">
      <alignment horizontal="right" vertical="center"/>
    </xf>
    <xf numFmtId="167" fontId="11" fillId="3" borderId="15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166" fontId="9" fillId="0" borderId="2" xfId="0" applyNumberFormat="1" applyFont="1" applyFill="1" applyBorder="1" applyAlignment="1">
      <alignment horizontal="right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166" fontId="9" fillId="3" borderId="2" xfId="18" applyNumberFormat="1" applyFont="1" applyFill="1" applyBorder="1" applyAlignment="1">
      <alignment horizontal="right" vertical="center"/>
    </xf>
    <xf numFmtId="164" fontId="17" fillId="0" borderId="0" xfId="0" applyNumberFormat="1" applyFont="1"/>
    <xf numFmtId="0" fontId="17" fillId="0" borderId="0" xfId="0" applyFont="1" applyFill="1"/>
    <xf numFmtId="167" fontId="11" fillId="3" borderId="14" xfId="18" applyNumberFormat="1" applyFont="1" applyFill="1" applyBorder="1" applyAlignment="1">
      <alignment horizontal="right" vertical="center"/>
    </xf>
    <xf numFmtId="167" fontId="11" fillId="3" borderId="15" xfId="18" applyNumberFormat="1" applyFont="1" applyFill="1" applyBorder="1" applyAlignment="1">
      <alignment horizontal="right" vertical="center"/>
    </xf>
    <xf numFmtId="167" fontId="11" fillId="3" borderId="1" xfId="18" applyNumberFormat="1" applyFont="1" applyFill="1" applyBorder="1" applyAlignment="1">
      <alignment horizontal="right" vertical="center"/>
    </xf>
    <xf numFmtId="167" fontId="11" fillId="2" borderId="2" xfId="18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65" fontId="7" fillId="0" borderId="2" xfId="18" applyNumberFormat="1" applyFont="1" applyBorder="1" applyAlignment="1">
      <alignment horizontal="right" vertical="center"/>
    </xf>
    <xf numFmtId="165" fontId="6" fillId="2" borderId="2" xfId="18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65" fontId="20" fillId="2" borderId="2" xfId="18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165" fontId="7" fillId="0" borderId="2" xfId="18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14" xfId="0" applyFont="1" applyBorder="1" applyAlignment="1">
      <alignment horizontal="center"/>
    </xf>
    <xf numFmtId="0" fontId="7" fillId="2" borderId="16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9" fillId="2" borderId="16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165" fontId="6" fillId="2" borderId="17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18" fillId="2" borderId="17" xfId="0" applyNumberFormat="1" applyFont="1" applyFill="1" applyBorder="1" applyAlignment="1">
      <alignment horizontal="center" vertical="center" wrapText="1"/>
    </xf>
    <xf numFmtId="165" fontId="18" fillId="2" borderId="18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connections" Target="connection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7772400</xdr:colOff>
      <xdr:row>3</xdr:row>
      <xdr:rowOff>57150</xdr:rowOff>
    </xdr:to>
    <xdr:pic>
      <xdr:nvPicPr>
        <xdr:cNvPr id="2" name="Picture 1" descr="Green bar for WORD TE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772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finance.bud.bpa.gov\Integrated_Program_Review\Initial%20Publication\Tables%20and%20Graphs\FAF%20Files\Initial%20Publication\TBD_BP-22_External%20data%20IPR%20Publication%20Tables%20v2.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finance.bud.bpa.gov\Users\KAA7103\AppData\Local\Microsoft\Windows\INetCache\Content.Outlook\MYXLIP71\For%20Kelly%20-%202006FY20_Agency%20Svs%20Proj%20Distribs%20FY20_2020-03-3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appportal.bud.bpa.gov\bi\FinanceBIAnalytics\nVision%20Cube%20Reports\0093FY17_IPR%20Trans%20Net%20Revenue_CubeValue_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A Financial Disclosure"/>
      <sheetName val="Table 1-Summary"/>
      <sheetName val="Tables2-3_Capital"/>
      <sheetName val="Tables4-16_Power"/>
      <sheetName val="Tables17-25_Transmission"/>
      <sheetName val="Tables26-47_EnterpriseServices"/>
      <sheetName val="Tables49-50_E,F&amp;W"/>
    </sheetNames>
    <sheetDataSet>
      <sheetData sheetId="0"/>
      <sheetData sheetId="1"/>
      <sheetData sheetId="2"/>
      <sheetData sheetId="3">
        <row r="3">
          <cell r="B3" t="str">
            <v>Table 4 Draft Revenue Requirement Power Services</v>
          </cell>
        </row>
        <row r="13">
          <cell r="B13" t="str">
            <v>Table 5 Power Services Summary, IPR costs</v>
          </cell>
        </row>
        <row r="52">
          <cell r="B52" t="str">
            <v>Table 7 Power Services Summary for Other Costs</v>
          </cell>
        </row>
        <row r="65">
          <cell r="B65" t="str">
            <v>Table 8 Power Services Capital Outyear Summary</v>
          </cell>
        </row>
      </sheetData>
      <sheetData sheetId="4">
        <row r="3">
          <cell r="B3" t="str">
            <v>Table 17 Draft Revenue Requirement Transmission Services</v>
          </cell>
        </row>
        <row r="14">
          <cell r="B14" t="str">
            <v>Table 18 Transmission Services Summary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 - Bdgt v Act (2)"/>
      <sheetName val="IS"/>
      <sheetName val="FY2020 Corpt Exp by Period"/>
      <sheetName val="Amy Edit - Program - Bdgt v Act"/>
      <sheetName val="Journal Details of IT and Legal"/>
      <sheetName val="Documentation"/>
    </sheetNames>
    <sheetDataSet>
      <sheetData sheetId="0" refreshError="1"/>
      <sheetData sheetId="1">
        <row r="5">
          <cell r="C5" t="str">
            <v>Mar</v>
          </cell>
        </row>
        <row r="9">
          <cell r="C9" t="str">
            <v>2020-03-31</v>
          </cell>
        </row>
        <row r="10">
          <cell r="C10" t="str">
            <v>2006FY20</v>
          </cell>
        </row>
        <row r="11">
          <cell r="C11" t="str">
            <v>CORPORATE BUSINESS UNIT</v>
          </cell>
        </row>
        <row r="13">
          <cell r="C13" t="str">
            <v>6</v>
          </cell>
        </row>
        <row r="16">
          <cell r="C16">
            <v>0.4986301369863014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Pivot"/>
      <sheetName val="Documentation"/>
    </sheetNames>
    <sheetDataSet>
      <sheetData sheetId="0">
        <row r="3">
          <cell r="B3">
            <v>2017</v>
          </cell>
        </row>
        <row r="5">
          <cell r="A5" t="str">
            <v>BU_Cubeset</v>
          </cell>
          <cell r="B5" t="str">
            <v>BPFAS_BU_Cubeset</v>
          </cell>
        </row>
        <row r="6">
          <cell r="A6" t="str">
            <v>BU_Cubeset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5"/>
  <sheetViews>
    <sheetView tabSelected="1" workbookViewId="0" topLeftCell="A1">
      <selection activeCell="A14" sqref="A14"/>
    </sheetView>
  </sheetViews>
  <sheetFormatPr defaultColWidth="9.140625" defaultRowHeight="15"/>
  <cols>
    <col min="1" max="1" width="122.00390625" style="0" customWidth="1"/>
  </cols>
  <sheetData>
    <row r="5" ht="31.5">
      <c r="A5" s="115" t="s">
        <v>215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zoomScale="120" zoomScaleNormal="120" workbookViewId="0" topLeftCell="A1">
      <selection activeCell="K18" sqref="K18"/>
    </sheetView>
  </sheetViews>
  <sheetFormatPr defaultColWidth="9.140625" defaultRowHeight="15"/>
  <cols>
    <col min="2" max="2" width="34.28125" style="2" customWidth="1"/>
    <col min="3" max="5" width="13.7109375" style="2" customWidth="1"/>
  </cols>
  <sheetData>
    <row r="3" spans="2:5" s="1" customFormat="1" ht="15.75" thickBot="1">
      <c r="B3" s="116" t="s">
        <v>178</v>
      </c>
      <c r="C3" s="116"/>
      <c r="D3" s="116"/>
      <c r="E3" s="116"/>
    </row>
    <row r="4" spans="2:5" s="1" customFormat="1" ht="21.75" thickBot="1">
      <c r="B4" s="19" t="s">
        <v>179</v>
      </c>
      <c r="C4" s="10" t="s">
        <v>119</v>
      </c>
      <c r="D4" s="10" t="s">
        <v>120</v>
      </c>
      <c r="E4" s="10" t="s">
        <v>125</v>
      </c>
    </row>
    <row r="5" spans="2:10" s="1" customFormat="1" ht="15.75" thickBot="1">
      <c r="B5" s="12" t="s">
        <v>121</v>
      </c>
      <c r="C5" s="44">
        <v>1304</v>
      </c>
      <c r="D5" s="44">
        <v>1403</v>
      </c>
      <c r="E5" s="44">
        <v>99</v>
      </c>
      <c r="F5" s="4"/>
      <c r="G5" s="4"/>
      <c r="H5" s="4"/>
      <c r="I5" s="4"/>
      <c r="J5" s="4"/>
    </row>
    <row r="6" spans="2:5" s="1" customFormat="1" ht="15.75" thickBot="1">
      <c r="B6" s="12" t="s">
        <v>122</v>
      </c>
      <c r="C6" s="44">
        <v>515</v>
      </c>
      <c r="D6" s="44">
        <v>595</v>
      </c>
      <c r="E6" s="44">
        <v>80</v>
      </c>
    </row>
    <row r="7" spans="2:5" s="1" customFormat="1" ht="15.75" thickBot="1">
      <c r="B7" s="13" t="s">
        <v>0</v>
      </c>
      <c r="C7" s="50">
        <v>1819</v>
      </c>
      <c r="D7" s="50">
        <v>1998</v>
      </c>
      <c r="E7" s="50">
        <v>179</v>
      </c>
    </row>
    <row r="10" spans="2:5" ht="15.75" thickBot="1">
      <c r="B10" s="116" t="s">
        <v>180</v>
      </c>
      <c r="C10" s="116"/>
      <c r="D10" s="116"/>
      <c r="E10" s="116"/>
    </row>
    <row r="11" spans="2:5" ht="21.75" thickBot="1">
      <c r="B11" s="19" t="s">
        <v>179</v>
      </c>
      <c r="C11" s="10" t="s">
        <v>119</v>
      </c>
      <c r="D11" s="10" t="s">
        <v>120</v>
      </c>
      <c r="E11" s="10" t="s">
        <v>125</v>
      </c>
    </row>
    <row r="12" spans="2:5" ht="15.75" thickBot="1">
      <c r="B12" s="6" t="s">
        <v>123</v>
      </c>
      <c r="C12" s="44">
        <v>444.7727788231582</v>
      </c>
      <c r="D12" s="44">
        <v>464.24149999499997</v>
      </c>
      <c r="E12" s="44">
        <v>19.468721171841764</v>
      </c>
    </row>
    <row r="13" spans="2:5" ht="15.75" thickBot="1">
      <c r="B13" s="6" t="s">
        <v>124</v>
      </c>
      <c r="C13" s="44">
        <v>568.6963626</v>
      </c>
      <c r="D13" s="44">
        <v>658.104328445</v>
      </c>
      <c r="E13" s="44">
        <v>89.40796584499992</v>
      </c>
    </row>
    <row r="14" spans="2:5" ht="15.75" thickBot="1">
      <c r="B14" s="5" t="s">
        <v>0</v>
      </c>
      <c r="C14" s="50">
        <v>1013.4691414231582</v>
      </c>
      <c r="D14" s="50">
        <v>1122.3458284399999</v>
      </c>
      <c r="E14" s="50">
        <v>108.87668701684169</v>
      </c>
    </row>
  </sheetData>
  <mergeCells count="2">
    <mergeCell ref="B3:E3"/>
    <mergeCell ref="B10:E10"/>
  </mergeCells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0"/>
  <sheetViews>
    <sheetView zoomScale="120" zoomScaleNormal="120" workbookViewId="0" topLeftCell="A121">
      <selection activeCell="M125" sqref="M125"/>
    </sheetView>
  </sheetViews>
  <sheetFormatPr defaultColWidth="8.8515625" defaultRowHeight="15"/>
  <cols>
    <col min="1" max="1" width="8.8515625" style="8" customWidth="1"/>
    <col min="2" max="2" width="28.7109375" style="7" customWidth="1"/>
    <col min="3" max="7" width="11.28125" style="7" customWidth="1"/>
    <col min="8" max="8" width="7.7109375" style="7" customWidth="1"/>
    <col min="9" max="10" width="10.7109375" style="7" customWidth="1"/>
    <col min="11" max="12" width="7.7109375" style="7" customWidth="1"/>
    <col min="13" max="13" width="5.140625" style="7" customWidth="1"/>
    <col min="14" max="16384" width="8.8515625" style="8" customWidth="1"/>
  </cols>
  <sheetData>
    <row r="3" spans="2:10" ht="15.75" thickBot="1">
      <c r="B3" s="126" t="s">
        <v>127</v>
      </c>
      <c r="C3" s="126"/>
      <c r="D3" s="126"/>
      <c r="E3" s="126"/>
      <c r="F3" s="126"/>
      <c r="G3" s="126"/>
      <c r="H3" s="126"/>
      <c r="I3" s="126"/>
      <c r="J3" s="126"/>
    </row>
    <row r="4" spans="2:10" ht="21" customHeight="1" thickBot="1">
      <c r="B4" s="127" t="s">
        <v>1</v>
      </c>
      <c r="C4" s="129" t="s">
        <v>2</v>
      </c>
      <c r="D4" s="130"/>
      <c r="E4" s="129" t="s">
        <v>3</v>
      </c>
      <c r="F4" s="130"/>
      <c r="G4" s="129" t="s">
        <v>4</v>
      </c>
      <c r="H4" s="130"/>
      <c r="I4" s="10" t="s">
        <v>17</v>
      </c>
      <c r="J4" s="10" t="s">
        <v>18</v>
      </c>
    </row>
    <row r="5" spans="2:10" ht="15.75" thickBot="1">
      <c r="B5" s="128"/>
      <c r="C5" s="11">
        <v>2020</v>
      </c>
      <c r="D5" s="11">
        <v>2021</v>
      </c>
      <c r="E5" s="11">
        <v>2022</v>
      </c>
      <c r="F5" s="11">
        <v>2023</v>
      </c>
      <c r="G5" s="11">
        <v>2024</v>
      </c>
      <c r="H5" s="11">
        <v>2025</v>
      </c>
      <c r="I5" s="11" t="s">
        <v>45</v>
      </c>
      <c r="J5" s="11" t="s">
        <v>126</v>
      </c>
    </row>
    <row r="6" spans="2:10" ht="15.75" thickBot="1">
      <c r="B6" s="12" t="s">
        <v>5</v>
      </c>
      <c r="C6" s="9">
        <v>260962.28030999994</v>
      </c>
      <c r="D6" s="9">
        <v>311752.6196199999</v>
      </c>
      <c r="E6" s="9">
        <v>278642.76902</v>
      </c>
      <c r="F6" s="9">
        <v>304747.84699</v>
      </c>
      <c r="G6" s="9">
        <v>299245.71205999993</v>
      </c>
      <c r="H6" s="9">
        <v>355132.897</v>
      </c>
      <c r="I6" s="9">
        <v>291695.308005</v>
      </c>
      <c r="J6" s="9">
        <v>327189.30452999996</v>
      </c>
    </row>
    <row r="7" spans="2:10" ht="15.75" thickBot="1">
      <c r="B7" s="12" t="s">
        <v>19</v>
      </c>
      <c r="C7" s="9">
        <v>240297.819</v>
      </c>
      <c r="D7" s="9">
        <v>236476.90316000005</v>
      </c>
      <c r="E7" s="9">
        <v>252557.00003000002</v>
      </c>
      <c r="F7" s="9">
        <v>252557</v>
      </c>
      <c r="G7" s="9">
        <v>259391.00004</v>
      </c>
      <c r="H7" s="9">
        <v>269392.00001</v>
      </c>
      <c r="I7" s="9">
        <v>252557.000015</v>
      </c>
      <c r="J7" s="9">
        <v>264391.500025</v>
      </c>
    </row>
    <row r="8" spans="2:10" ht="15.75" thickBot="1">
      <c r="B8" s="12" t="s">
        <v>6</v>
      </c>
      <c r="C8" s="9">
        <v>226236.25753000003</v>
      </c>
      <c r="D8" s="9">
        <v>241109.17871</v>
      </c>
      <c r="E8" s="9">
        <v>247507.73945000002</v>
      </c>
      <c r="F8" s="9">
        <v>247195.59128999992</v>
      </c>
      <c r="G8" s="9">
        <v>269234.6472800001</v>
      </c>
      <c r="H8" s="9">
        <v>268865.20195</v>
      </c>
      <c r="I8" s="9">
        <v>247351.66536999997</v>
      </c>
      <c r="J8" s="9">
        <v>269049.924615</v>
      </c>
    </row>
    <row r="9" spans="2:10" ht="15.75" thickBot="1">
      <c r="B9" s="12" t="s">
        <v>20</v>
      </c>
      <c r="C9" s="9">
        <v>152611.80999999997</v>
      </c>
      <c r="D9" s="9">
        <v>150170.076</v>
      </c>
      <c r="E9" s="9">
        <v>152269.00003000002</v>
      </c>
      <c r="F9" s="9">
        <v>152962.99999</v>
      </c>
      <c r="G9" s="9">
        <v>154364.00003</v>
      </c>
      <c r="H9" s="9">
        <v>157217.99999</v>
      </c>
      <c r="I9" s="9">
        <v>152616.00001000002</v>
      </c>
      <c r="J9" s="9">
        <v>155791.00001000002</v>
      </c>
    </row>
    <row r="10" spans="2:10" ht="15.75" thickBot="1">
      <c r="B10" s="12" t="s">
        <v>21</v>
      </c>
      <c r="C10" s="9">
        <v>31852.091</v>
      </c>
      <c r="D10" s="9">
        <v>30749.051000000007</v>
      </c>
      <c r="E10" s="9">
        <v>33000</v>
      </c>
      <c r="F10" s="9">
        <v>29000</v>
      </c>
      <c r="G10" s="9">
        <v>32265.000010000007</v>
      </c>
      <c r="H10" s="9">
        <v>32264.999979999997</v>
      </c>
      <c r="I10" s="9">
        <v>31000</v>
      </c>
      <c r="J10" s="9">
        <v>32264.999995000002</v>
      </c>
    </row>
    <row r="11" spans="2:10" ht="15.75" thickBot="1">
      <c r="B11" s="12" t="s">
        <v>128</v>
      </c>
      <c r="C11" s="9">
        <v>0</v>
      </c>
      <c r="D11" s="9">
        <v>0</v>
      </c>
      <c r="E11" s="9">
        <v>7265.540040000001</v>
      </c>
      <c r="F11" s="9">
        <v>3618.75396</v>
      </c>
      <c r="G11" s="9">
        <v>5255.00004</v>
      </c>
      <c r="H11" s="9">
        <v>5255.00004</v>
      </c>
      <c r="I11" s="9">
        <v>5442.147000000001</v>
      </c>
      <c r="J11" s="9">
        <v>5255.00004</v>
      </c>
    </row>
    <row r="12" spans="2:10" ht="15.75" thickBot="1">
      <c r="B12" s="13" t="s">
        <v>22</v>
      </c>
      <c r="C12" s="14">
        <v>911960.25784</v>
      </c>
      <c r="D12" s="14">
        <v>970257.82849</v>
      </c>
      <c r="E12" s="14">
        <v>971242.04857</v>
      </c>
      <c r="F12" s="14">
        <v>990082.1922299999</v>
      </c>
      <c r="G12" s="14">
        <v>1019755.35946</v>
      </c>
      <c r="H12" s="14">
        <v>1088128.0989700002</v>
      </c>
      <c r="I12" s="14">
        <v>980662.1204</v>
      </c>
      <c r="J12" s="14">
        <v>1053941.729215</v>
      </c>
    </row>
    <row r="13" spans="2:10" ht="15.75" thickBot="1">
      <c r="B13" s="12" t="s">
        <v>23</v>
      </c>
      <c r="C13" s="9">
        <v>63929.15707000004</v>
      </c>
      <c r="D13" s="9">
        <v>68293.35686</v>
      </c>
      <c r="E13" s="9">
        <v>67356.79999</v>
      </c>
      <c r="F13" s="9">
        <v>67356.80001</v>
      </c>
      <c r="G13" s="9">
        <v>69027.24900000001</v>
      </c>
      <c r="H13" s="9">
        <v>69027.24899</v>
      </c>
      <c r="I13" s="9">
        <v>67356.8</v>
      </c>
      <c r="J13" s="9">
        <v>69027.248995</v>
      </c>
    </row>
    <row r="14" spans="2:10" ht="15.75" thickBot="1">
      <c r="B14" s="13" t="s">
        <v>24</v>
      </c>
      <c r="C14" s="14">
        <v>63929.15707000004</v>
      </c>
      <c r="D14" s="14">
        <v>68293.35686</v>
      </c>
      <c r="E14" s="14">
        <v>67356.79999</v>
      </c>
      <c r="F14" s="14">
        <v>67356.80001</v>
      </c>
      <c r="G14" s="14">
        <v>69027.24900000001</v>
      </c>
      <c r="H14" s="14">
        <v>69027.24899</v>
      </c>
      <c r="I14" s="14">
        <v>67356.8</v>
      </c>
      <c r="J14" s="14">
        <v>69027.248995</v>
      </c>
    </row>
    <row r="15" spans="2:10" ht="15.75" thickBot="1">
      <c r="B15" s="12" t="s">
        <v>25</v>
      </c>
      <c r="C15" s="9">
        <v>34226.77755000001</v>
      </c>
      <c r="D15" s="9">
        <v>30325.573009999996</v>
      </c>
      <c r="E15" s="9">
        <v>34418.00002000001</v>
      </c>
      <c r="F15" s="9">
        <v>29466.999999999996</v>
      </c>
      <c r="G15" s="9">
        <v>25966.999999999996</v>
      </c>
      <c r="H15" s="9">
        <v>26767.000009999992</v>
      </c>
      <c r="I15" s="9">
        <v>31942.500010000003</v>
      </c>
      <c r="J15" s="9">
        <v>26367.000004999994</v>
      </c>
    </row>
    <row r="16" spans="2:10" ht="15.75" thickBot="1">
      <c r="B16" s="12" t="s">
        <v>26</v>
      </c>
      <c r="C16" s="9">
        <v>20151.827829999987</v>
      </c>
      <c r="D16" s="9">
        <v>25275.38414999999</v>
      </c>
      <c r="E16" s="9">
        <v>27300.00002</v>
      </c>
      <c r="F16" s="9">
        <v>27300</v>
      </c>
      <c r="G16" s="9">
        <v>26044.06397</v>
      </c>
      <c r="H16" s="9">
        <v>26106.36899</v>
      </c>
      <c r="I16" s="9">
        <v>27300.00001</v>
      </c>
      <c r="J16" s="9">
        <v>26075.21648</v>
      </c>
    </row>
    <row r="17" spans="2:10" ht="15.75" thickBot="1">
      <c r="B17" s="12" t="s">
        <v>27</v>
      </c>
      <c r="C17" s="9">
        <v>11857.318430000001</v>
      </c>
      <c r="D17" s="9">
        <v>11773.412040000003</v>
      </c>
      <c r="E17" s="9">
        <v>11800.000010000002</v>
      </c>
      <c r="F17" s="9">
        <v>11800.00002</v>
      </c>
      <c r="G17" s="9">
        <v>11800.00001</v>
      </c>
      <c r="H17" s="9">
        <v>11800.000020000001</v>
      </c>
      <c r="I17" s="9">
        <v>11800.000015000001</v>
      </c>
      <c r="J17" s="9">
        <v>11800.000015000001</v>
      </c>
    </row>
    <row r="18" spans="2:10" ht="15.75" thickBot="1">
      <c r="B18" s="12" t="s">
        <v>28</v>
      </c>
      <c r="C18" s="9">
        <v>3267.6752800000013</v>
      </c>
      <c r="D18" s="9">
        <v>5204.0873999999985</v>
      </c>
      <c r="E18" s="9">
        <v>6005</v>
      </c>
      <c r="F18" s="9">
        <v>6005.0000199999995</v>
      </c>
      <c r="G18" s="9">
        <v>6005</v>
      </c>
      <c r="H18" s="9">
        <v>6005.00002</v>
      </c>
      <c r="I18" s="9">
        <v>6005.00001</v>
      </c>
      <c r="J18" s="9">
        <v>6005.00001</v>
      </c>
    </row>
    <row r="19" spans="2:10" ht="15.75" thickBot="1">
      <c r="B19" s="12" t="s">
        <v>29</v>
      </c>
      <c r="C19" s="9">
        <v>252.06725999999998</v>
      </c>
      <c r="D19" s="9">
        <v>186.29695999999998</v>
      </c>
      <c r="E19" s="9">
        <v>214.99999999999997</v>
      </c>
      <c r="F19" s="9">
        <v>215.00001</v>
      </c>
      <c r="G19" s="9">
        <v>215.00003999999998</v>
      </c>
      <c r="H19" s="9">
        <v>215.00003999999998</v>
      </c>
      <c r="I19" s="9">
        <v>215.000005</v>
      </c>
      <c r="J19" s="9">
        <v>215.00003999999998</v>
      </c>
    </row>
    <row r="20" spans="2:10" ht="15.75" thickBot="1">
      <c r="B20" s="12" t="s">
        <v>30</v>
      </c>
      <c r="C20" s="9">
        <v>11180</v>
      </c>
      <c r="D20" s="9">
        <v>10985</v>
      </c>
      <c r="E20" s="9">
        <v>11942</v>
      </c>
      <c r="F20" s="9">
        <v>12431.000000000002</v>
      </c>
      <c r="G20" s="9">
        <v>11942</v>
      </c>
      <c r="H20" s="9">
        <v>11941.99999</v>
      </c>
      <c r="I20" s="9">
        <v>12186.5</v>
      </c>
      <c r="J20" s="9">
        <v>11941.999995</v>
      </c>
    </row>
    <row r="21" spans="2:10" ht="15.75" thickBot="1">
      <c r="B21" s="13" t="s">
        <v>31</v>
      </c>
      <c r="C21" s="14">
        <v>80935.66635</v>
      </c>
      <c r="D21" s="14">
        <v>83749.75356</v>
      </c>
      <c r="E21" s="14">
        <v>91680.00005</v>
      </c>
      <c r="F21" s="14">
        <v>87218.00005000002</v>
      </c>
      <c r="G21" s="14">
        <v>81973.06401999999</v>
      </c>
      <c r="H21" s="14">
        <v>82835.36906999999</v>
      </c>
      <c r="I21" s="14">
        <v>89449.00005</v>
      </c>
      <c r="J21" s="14">
        <v>82404.216545</v>
      </c>
    </row>
    <row r="22" spans="2:10" ht="15.75" thickBot="1">
      <c r="B22" s="12" t="s">
        <v>32</v>
      </c>
      <c r="C22" s="15">
        <v>6109.60574</v>
      </c>
      <c r="D22" s="15">
        <v>6513.013639999999</v>
      </c>
      <c r="E22" s="15">
        <v>8161.5163600000005</v>
      </c>
      <c r="F22" s="15">
        <v>8239.3885</v>
      </c>
      <c r="G22" s="15">
        <v>6955.35689</v>
      </c>
      <c r="H22" s="15">
        <v>7184.47438</v>
      </c>
      <c r="I22" s="9">
        <v>8200.45243</v>
      </c>
      <c r="J22" s="9">
        <v>7069.915634999999</v>
      </c>
    </row>
    <row r="23" spans="2:10" ht="15.75" thickBot="1">
      <c r="B23" s="12" t="s">
        <v>33</v>
      </c>
      <c r="C23" s="15">
        <v>27209.50757</v>
      </c>
      <c r="D23" s="15">
        <v>25709.810100000002</v>
      </c>
      <c r="E23" s="15">
        <v>27485.03136</v>
      </c>
      <c r="F23" s="15">
        <v>28192.702009999997</v>
      </c>
      <c r="G23" s="15">
        <v>30556.54066</v>
      </c>
      <c r="H23" s="15">
        <v>31899.664840000005</v>
      </c>
      <c r="I23" s="9">
        <v>27838.866685</v>
      </c>
      <c r="J23" s="9">
        <v>31228.102750000002</v>
      </c>
    </row>
    <row r="24" spans="2:10" ht="15.75" thickBot="1">
      <c r="B24" s="12" t="s">
        <v>34</v>
      </c>
      <c r="C24" s="15">
        <v>44657.84992000001</v>
      </c>
      <c r="D24" s="15">
        <v>44558.84137000001</v>
      </c>
      <c r="E24" s="15">
        <v>48700.23936</v>
      </c>
      <c r="F24" s="15">
        <v>50420.590359999995</v>
      </c>
      <c r="G24" s="15">
        <v>53932.709689999996</v>
      </c>
      <c r="H24" s="15">
        <v>53958.35673</v>
      </c>
      <c r="I24" s="9">
        <v>49560.41486</v>
      </c>
      <c r="J24" s="9">
        <v>53945.533209999994</v>
      </c>
    </row>
    <row r="25" spans="2:10" ht="15.75" thickBot="1">
      <c r="B25" s="13" t="s">
        <v>35</v>
      </c>
      <c r="C25" s="14">
        <v>77976.96323000001</v>
      </c>
      <c r="D25" s="14">
        <v>76781.66511</v>
      </c>
      <c r="E25" s="14">
        <v>84346.78708000001</v>
      </c>
      <c r="F25" s="14">
        <v>86852.68086999998</v>
      </c>
      <c r="G25" s="14">
        <v>91444.60724</v>
      </c>
      <c r="H25" s="14">
        <v>93042.49595000001</v>
      </c>
      <c r="I25" s="14">
        <v>85599.733975</v>
      </c>
      <c r="J25" s="14">
        <v>92243.551595</v>
      </c>
    </row>
    <row r="26" spans="2:10" ht="15.75" thickBot="1">
      <c r="B26" s="12" t="s">
        <v>36</v>
      </c>
      <c r="C26" s="9">
        <v>62124.59109000001</v>
      </c>
      <c r="D26" s="9">
        <v>65839.08913000001</v>
      </c>
      <c r="E26" s="9">
        <v>64936.6666</v>
      </c>
      <c r="F26" s="9">
        <v>65335.55171</v>
      </c>
      <c r="G26" s="9">
        <v>84220.26992000002</v>
      </c>
      <c r="H26" s="9">
        <v>86818.78418999998</v>
      </c>
      <c r="I26" s="9">
        <v>65136.109155</v>
      </c>
      <c r="J26" s="9">
        <v>85519.527055</v>
      </c>
    </row>
    <row r="27" spans="2:10" ht="15.75" thickBot="1">
      <c r="B27" s="12" t="s">
        <v>37</v>
      </c>
      <c r="C27" s="9">
        <v>13495.789260000001</v>
      </c>
      <c r="D27" s="9">
        <v>15735.85883</v>
      </c>
      <c r="E27" s="9">
        <v>18665.833019999995</v>
      </c>
      <c r="F27" s="9">
        <v>19353.933009999997</v>
      </c>
      <c r="G27" s="9">
        <v>19309.923019999995</v>
      </c>
      <c r="H27" s="9">
        <v>19843.87101</v>
      </c>
      <c r="I27" s="9">
        <v>19009.883014999996</v>
      </c>
      <c r="J27" s="9">
        <v>19576.897014999995</v>
      </c>
    </row>
    <row r="28" spans="2:10" ht="15.75" thickBot="1">
      <c r="B28" s="13" t="s">
        <v>38</v>
      </c>
      <c r="C28" s="14">
        <v>75620.38035</v>
      </c>
      <c r="D28" s="14">
        <v>81574.94796</v>
      </c>
      <c r="E28" s="14">
        <v>83602.49961999999</v>
      </c>
      <c r="F28" s="14">
        <v>84689.48472</v>
      </c>
      <c r="G28" s="14">
        <v>103530.19294000001</v>
      </c>
      <c r="H28" s="14">
        <v>106662.65519999998</v>
      </c>
      <c r="I28" s="14">
        <v>84145.99217</v>
      </c>
      <c r="J28" s="14">
        <v>105096.42407</v>
      </c>
    </row>
    <row r="29" spans="2:10" ht="15.75" thickBot="1">
      <c r="B29" s="13" t="s">
        <v>39</v>
      </c>
      <c r="C29" s="16">
        <v>0</v>
      </c>
      <c r="D29" s="16">
        <v>0</v>
      </c>
      <c r="E29" s="14">
        <v>-2971.4992800000005</v>
      </c>
      <c r="F29" s="14">
        <v>-2971.4992800000005</v>
      </c>
      <c r="G29" s="16">
        <v>0</v>
      </c>
      <c r="H29" s="16">
        <v>0</v>
      </c>
      <c r="I29" s="14">
        <v>-2971.4992800000005</v>
      </c>
      <c r="J29" s="16">
        <v>0</v>
      </c>
    </row>
    <row r="30" spans="2:10" ht="15.75" thickBot="1">
      <c r="B30" s="13" t="s">
        <v>40</v>
      </c>
      <c r="C30" s="14">
        <v>1210422.4248400002</v>
      </c>
      <c r="D30" s="14">
        <v>1280657.55198</v>
      </c>
      <c r="E30" s="14">
        <v>1295256.6360299997</v>
      </c>
      <c r="F30" s="14">
        <v>1313227.6586</v>
      </c>
      <c r="G30" s="14">
        <v>1365730.47266</v>
      </c>
      <c r="H30" s="14">
        <v>1439695.8681800002</v>
      </c>
      <c r="I30" s="14">
        <v>1304242.147315</v>
      </c>
      <c r="J30" s="14">
        <v>1402713.17042</v>
      </c>
    </row>
    <row r="31" spans="2:13" s="17" customFormat="1" ht="15">
      <c r="B31" s="3"/>
      <c r="C31" s="18"/>
      <c r="D31" s="18"/>
      <c r="E31" s="18"/>
      <c r="F31" s="18"/>
      <c r="G31" s="18"/>
      <c r="H31" s="18"/>
      <c r="I31" s="18"/>
      <c r="J31" s="18"/>
      <c r="K31" s="3"/>
      <c r="L31" s="3"/>
      <c r="M31" s="3"/>
    </row>
    <row r="32" spans="1:13" s="101" customFormat="1" ht="15.75" thickBot="1">
      <c r="A32" s="17"/>
      <c r="B32" s="122" t="s">
        <v>129</v>
      </c>
      <c r="C32" s="122"/>
      <c r="D32" s="122"/>
      <c r="E32" s="122"/>
      <c r="F32" s="122"/>
      <c r="G32" s="122"/>
      <c r="H32" s="122"/>
      <c r="I32" s="122"/>
      <c r="J32" s="122"/>
      <c r="K32" s="100"/>
      <c r="L32" s="100"/>
      <c r="M32" s="100"/>
    </row>
    <row r="33" spans="2:13" ht="21" customHeight="1" thickBot="1">
      <c r="B33" s="127" t="s">
        <v>1</v>
      </c>
      <c r="C33" s="129" t="s">
        <v>2</v>
      </c>
      <c r="D33" s="130"/>
      <c r="E33" s="129" t="s">
        <v>3</v>
      </c>
      <c r="F33" s="130"/>
      <c r="G33" s="129" t="s">
        <v>4</v>
      </c>
      <c r="H33" s="130"/>
      <c r="I33" s="10" t="s">
        <v>17</v>
      </c>
      <c r="J33" s="10" t="s">
        <v>18</v>
      </c>
      <c r="K33" s="2"/>
      <c r="L33" s="2"/>
      <c r="M33" s="2"/>
    </row>
    <row r="34" spans="2:13" ht="15.75" thickBot="1">
      <c r="B34" s="128"/>
      <c r="C34" s="11">
        <v>-2</v>
      </c>
      <c r="D34" s="11">
        <v>-1</v>
      </c>
      <c r="E34" s="11">
        <v>0</v>
      </c>
      <c r="F34" s="11">
        <v>1</v>
      </c>
      <c r="G34" s="11">
        <v>2</v>
      </c>
      <c r="H34" s="11">
        <v>3</v>
      </c>
      <c r="I34" s="11">
        <v>0</v>
      </c>
      <c r="J34" s="11">
        <v>0</v>
      </c>
      <c r="K34" s="2"/>
      <c r="L34" s="2"/>
      <c r="M34" s="2"/>
    </row>
    <row r="35" spans="2:13" ht="15.75" thickBot="1">
      <c r="B35" s="12" t="s">
        <v>181</v>
      </c>
      <c r="C35" s="44">
        <v>135668.423</v>
      </c>
      <c r="D35" s="44">
        <v>159943.531</v>
      </c>
      <c r="E35" s="44">
        <v>216295.99999</v>
      </c>
      <c r="F35" s="44">
        <v>229285.99999</v>
      </c>
      <c r="G35" s="44">
        <v>201075</v>
      </c>
      <c r="H35" s="44">
        <v>228060</v>
      </c>
      <c r="I35" s="44">
        <v>222790.99999</v>
      </c>
      <c r="J35" s="44">
        <v>214567.5</v>
      </c>
      <c r="K35" s="2"/>
      <c r="L35" s="2"/>
      <c r="M35" s="2"/>
    </row>
    <row r="36" spans="2:13" ht="15.75" thickBot="1">
      <c r="B36" s="12" t="s">
        <v>5</v>
      </c>
      <c r="C36" s="44">
        <v>78800</v>
      </c>
      <c r="D36" s="44">
        <v>116600</v>
      </c>
      <c r="E36" s="44">
        <v>115376.77202031249</v>
      </c>
      <c r="F36" s="44">
        <v>113779.78563600391</v>
      </c>
      <c r="G36" s="44">
        <v>111517</v>
      </c>
      <c r="H36" s="44">
        <v>164156</v>
      </c>
      <c r="I36" s="44">
        <v>114578.2788281582</v>
      </c>
      <c r="J36" s="44">
        <v>137836.5</v>
      </c>
      <c r="K36" s="2"/>
      <c r="L36" s="2"/>
      <c r="M36" s="2"/>
    </row>
    <row r="37" spans="2:13" ht="15.75" thickBot="1">
      <c r="B37" s="12" t="s">
        <v>182</v>
      </c>
      <c r="C37" s="44">
        <v>29446.227</v>
      </c>
      <c r="D37" s="44">
        <v>31689.49478</v>
      </c>
      <c r="E37" s="44">
        <v>47824</v>
      </c>
      <c r="F37" s="44">
        <v>51974</v>
      </c>
      <c r="G37" s="44">
        <v>68925</v>
      </c>
      <c r="H37" s="44">
        <v>47615.00004</v>
      </c>
      <c r="I37" s="44">
        <v>49899</v>
      </c>
      <c r="J37" s="44">
        <v>58270.00002</v>
      </c>
      <c r="K37" s="2"/>
      <c r="L37" s="2"/>
      <c r="M37" s="2"/>
    </row>
    <row r="38" spans="2:13" ht="15.75" thickBot="1">
      <c r="B38" s="12" t="s">
        <v>183</v>
      </c>
      <c r="C38" s="44">
        <v>40184.69922</v>
      </c>
      <c r="D38" s="44">
        <v>41897.146329999996</v>
      </c>
      <c r="E38" s="44">
        <v>43000</v>
      </c>
      <c r="F38" s="44">
        <v>42999.999990000004</v>
      </c>
      <c r="G38" s="44">
        <v>41335.00004</v>
      </c>
      <c r="H38" s="44">
        <v>41299.999990000004</v>
      </c>
      <c r="I38" s="44">
        <v>42999.999995000006</v>
      </c>
      <c r="J38" s="44">
        <v>41317.500015</v>
      </c>
      <c r="K38" s="2"/>
      <c r="L38" s="2"/>
      <c r="M38" s="2"/>
    </row>
    <row r="39" spans="2:13" ht="15.75" thickBot="1">
      <c r="B39" s="12" t="s">
        <v>14</v>
      </c>
      <c r="C39" s="44">
        <v>13149.555</v>
      </c>
      <c r="D39" s="44">
        <v>9946.831259999999</v>
      </c>
      <c r="E39" s="44">
        <v>10823.00001</v>
      </c>
      <c r="F39" s="44">
        <v>11286</v>
      </c>
      <c r="G39" s="44">
        <v>10500</v>
      </c>
      <c r="H39" s="44">
        <v>10500</v>
      </c>
      <c r="I39" s="44">
        <v>11054.500005</v>
      </c>
      <c r="J39" s="44">
        <v>10500</v>
      </c>
      <c r="K39" s="2"/>
      <c r="L39" s="2"/>
      <c r="M39" s="2"/>
    </row>
    <row r="40" spans="2:13" ht="15.75" thickBot="1">
      <c r="B40" s="12" t="s">
        <v>184</v>
      </c>
      <c r="C40" s="44">
        <v>0</v>
      </c>
      <c r="D40" s="44">
        <v>703.59673</v>
      </c>
      <c r="E40" s="44">
        <v>4300</v>
      </c>
      <c r="F40" s="44">
        <v>2600.0000099999997</v>
      </c>
      <c r="G40" s="44">
        <v>2499.99996</v>
      </c>
      <c r="H40" s="44">
        <v>999.99996</v>
      </c>
      <c r="I40" s="44">
        <v>3450.000005</v>
      </c>
      <c r="J40" s="44">
        <v>1749.99996</v>
      </c>
      <c r="K40" s="2"/>
      <c r="L40" s="2"/>
      <c r="M40" s="2"/>
    </row>
    <row r="41" spans="2:13" ht="15.75" thickBot="1">
      <c r="B41" s="13" t="s">
        <v>41</v>
      </c>
      <c r="C41" s="50">
        <v>297248.90422</v>
      </c>
      <c r="D41" s="50">
        <v>360780.6001</v>
      </c>
      <c r="E41" s="50">
        <v>437619.77202031255</v>
      </c>
      <c r="F41" s="50">
        <v>451925.7856260039</v>
      </c>
      <c r="G41" s="50">
        <v>435852</v>
      </c>
      <c r="H41" s="50">
        <v>492630.99999</v>
      </c>
      <c r="I41" s="50">
        <v>444772.7788231582</v>
      </c>
      <c r="J41" s="50">
        <v>464241.49999499996</v>
      </c>
      <c r="K41" s="2"/>
      <c r="L41" s="2"/>
      <c r="M41" s="2"/>
    </row>
    <row r="43" spans="1:13" ht="15.75" thickBot="1">
      <c r="A43" s="8"/>
      <c r="B43" s="122" t="s">
        <v>130</v>
      </c>
      <c r="C43" s="122"/>
      <c r="D43" s="122"/>
      <c r="E43" s="122"/>
      <c r="F43" s="122"/>
      <c r="G43" s="122"/>
      <c r="H43" s="122"/>
      <c r="I43" s="122"/>
      <c r="J43" s="122"/>
      <c r="K43" s="100"/>
      <c r="L43" s="2"/>
      <c r="M43" s="2"/>
    </row>
    <row r="44" spans="2:13" ht="15.75" thickBot="1">
      <c r="B44" s="117" t="s">
        <v>1</v>
      </c>
      <c r="C44" s="123" t="s">
        <v>16</v>
      </c>
      <c r="D44" s="124"/>
      <c r="E44" s="124"/>
      <c r="F44" s="124"/>
      <c r="G44" s="124"/>
      <c r="H44" s="124"/>
      <c r="I44" s="124"/>
      <c r="J44" s="125"/>
      <c r="K44" s="2"/>
      <c r="L44" s="2"/>
      <c r="M44" s="2"/>
    </row>
    <row r="45" spans="2:13" ht="15.75" thickBot="1">
      <c r="B45" s="118"/>
      <c r="C45" s="60">
        <v>4</v>
      </c>
      <c r="D45" s="53">
        <v>5</v>
      </c>
      <c r="E45" s="53">
        <v>6</v>
      </c>
      <c r="F45" s="53">
        <v>7</v>
      </c>
      <c r="G45" s="53">
        <v>8</v>
      </c>
      <c r="H45" s="53">
        <v>9</v>
      </c>
      <c r="I45" s="53">
        <v>10</v>
      </c>
      <c r="J45" s="53">
        <v>11</v>
      </c>
      <c r="K45" s="2"/>
      <c r="L45" s="2"/>
      <c r="M45" s="2"/>
    </row>
    <row r="46" spans="2:13" ht="15.75" thickBot="1">
      <c r="B46" s="12" t="s">
        <v>181</v>
      </c>
      <c r="C46" s="44">
        <v>258612</v>
      </c>
      <c r="D46" s="44">
        <v>267935.00004</v>
      </c>
      <c r="E46" s="44">
        <v>276192.99996</v>
      </c>
      <c r="F46" s="44">
        <v>271473</v>
      </c>
      <c r="G46" s="44">
        <v>273259.99992000003</v>
      </c>
      <c r="H46" s="44">
        <v>277452.99996</v>
      </c>
      <c r="I46" s="44">
        <v>266985.9</v>
      </c>
      <c r="J46" s="44">
        <v>264237.3</v>
      </c>
      <c r="K46" s="2"/>
      <c r="L46" s="2"/>
      <c r="M46" s="2"/>
    </row>
    <row r="47" spans="2:13" ht="15.75" thickBot="1">
      <c r="B47" s="12" t="s">
        <v>5</v>
      </c>
      <c r="C47" s="44">
        <v>109663</v>
      </c>
      <c r="D47" s="44">
        <v>113763</v>
      </c>
      <c r="E47" s="44">
        <v>91873</v>
      </c>
      <c r="F47" s="44">
        <v>130998</v>
      </c>
      <c r="G47" s="44">
        <v>136370</v>
      </c>
      <c r="H47" s="44">
        <v>188507</v>
      </c>
      <c r="I47" s="44">
        <v>111570</v>
      </c>
      <c r="J47" s="44">
        <v>136375</v>
      </c>
      <c r="K47" s="2"/>
      <c r="L47" s="2"/>
      <c r="M47" s="2"/>
    </row>
    <row r="48" spans="2:13" ht="15.75" thickBot="1">
      <c r="B48" s="12" t="s">
        <v>182</v>
      </c>
      <c r="C48" s="44">
        <v>23007.99996</v>
      </c>
      <c r="D48" s="44">
        <v>20066.00004</v>
      </c>
      <c r="E48" s="44">
        <v>18600.99996</v>
      </c>
      <c r="F48" s="44">
        <v>30360</v>
      </c>
      <c r="G48" s="44">
        <v>35820.99996</v>
      </c>
      <c r="H48" s="44">
        <v>38828.00004</v>
      </c>
      <c r="I48" s="44">
        <v>56546.1</v>
      </c>
      <c r="J48" s="44">
        <v>66683.7</v>
      </c>
      <c r="K48" s="2"/>
      <c r="L48" s="2"/>
      <c r="M48" s="2"/>
    </row>
    <row r="49" spans="2:13" ht="15.75" thickBot="1">
      <c r="B49" s="12" t="s">
        <v>183</v>
      </c>
      <c r="C49" s="44">
        <v>29000.00004</v>
      </c>
      <c r="D49" s="44">
        <v>15700.00008</v>
      </c>
      <c r="E49" s="44">
        <v>15000.000119999999</v>
      </c>
      <c r="F49" s="44">
        <v>15000.000119999999</v>
      </c>
      <c r="G49" s="44">
        <v>15000.000119999999</v>
      </c>
      <c r="H49" s="44">
        <v>15000.000119999999</v>
      </c>
      <c r="I49" s="44">
        <v>15000</v>
      </c>
      <c r="J49" s="44">
        <v>15000</v>
      </c>
      <c r="K49" s="2"/>
      <c r="L49" s="2"/>
      <c r="M49" s="2"/>
    </row>
    <row r="50" spans="2:13" ht="15.75" thickBot="1">
      <c r="B50" s="12" t="s">
        <v>14</v>
      </c>
      <c r="C50" s="44">
        <v>10500</v>
      </c>
      <c r="D50" s="44">
        <v>10500</v>
      </c>
      <c r="E50" s="44">
        <v>10500</v>
      </c>
      <c r="F50" s="44">
        <v>10500</v>
      </c>
      <c r="G50" s="44">
        <v>10500</v>
      </c>
      <c r="H50" s="44">
        <v>10500</v>
      </c>
      <c r="I50" s="44">
        <v>10500</v>
      </c>
      <c r="J50" s="44">
        <v>10500</v>
      </c>
      <c r="K50" s="2"/>
      <c r="L50" s="2"/>
      <c r="M50" s="2"/>
    </row>
    <row r="51" spans="2:13" ht="15.75" thickBot="1">
      <c r="B51" s="12" t="s">
        <v>184</v>
      </c>
      <c r="C51" s="44">
        <v>1700.0000400000001</v>
      </c>
      <c r="D51" s="44">
        <v>1700.0000400000001</v>
      </c>
      <c r="E51" s="44">
        <v>1700.0000400000001</v>
      </c>
      <c r="F51" s="44">
        <v>1761</v>
      </c>
      <c r="G51" s="44">
        <v>1802.0000400000001</v>
      </c>
      <c r="H51" s="44">
        <v>1842.9999599999999</v>
      </c>
      <c r="I51" s="44">
        <v>1884.1509823097135</v>
      </c>
      <c r="J51" s="44">
        <v>1926.544379411682</v>
      </c>
      <c r="K51" s="2"/>
      <c r="L51" s="2"/>
      <c r="M51" s="2"/>
    </row>
    <row r="52" spans="2:13" ht="15.75" thickBot="1">
      <c r="B52" s="102" t="s">
        <v>0</v>
      </c>
      <c r="C52" s="50">
        <v>432483.00004</v>
      </c>
      <c r="D52" s="50">
        <v>429664.00020000007</v>
      </c>
      <c r="E52" s="50">
        <v>413867.00007999997</v>
      </c>
      <c r="F52" s="50">
        <v>460092.00012</v>
      </c>
      <c r="G52" s="50">
        <v>472753.00004</v>
      </c>
      <c r="H52" s="50">
        <v>532131.00008</v>
      </c>
      <c r="I52" s="50">
        <v>462486.1509823097</v>
      </c>
      <c r="J52" s="50">
        <v>494722.5443794117</v>
      </c>
      <c r="K52" s="2"/>
      <c r="L52" s="2"/>
      <c r="M52" s="2"/>
    </row>
    <row r="54" spans="2:10" ht="15.75" thickBot="1">
      <c r="B54" s="126" t="s">
        <v>131</v>
      </c>
      <c r="C54" s="126"/>
      <c r="D54" s="126"/>
      <c r="E54" s="126"/>
      <c r="F54" s="126"/>
      <c r="G54" s="126"/>
      <c r="H54" s="126"/>
      <c r="I54" s="126"/>
      <c r="J54" s="126"/>
    </row>
    <row r="55" spans="2:10" ht="21" customHeight="1" thickBot="1">
      <c r="B55" s="127" t="s">
        <v>1</v>
      </c>
      <c r="C55" s="129" t="s">
        <v>2</v>
      </c>
      <c r="D55" s="130"/>
      <c r="E55" s="129" t="s">
        <v>3</v>
      </c>
      <c r="F55" s="130"/>
      <c r="G55" s="129" t="s">
        <v>4</v>
      </c>
      <c r="H55" s="130"/>
      <c r="I55" s="10" t="s">
        <v>17</v>
      </c>
      <c r="J55" s="10" t="s">
        <v>18</v>
      </c>
    </row>
    <row r="56" spans="2:10" ht="15.75" thickBot="1">
      <c r="B56" s="128"/>
      <c r="C56" s="11">
        <v>2020</v>
      </c>
      <c r="D56" s="11">
        <v>2021</v>
      </c>
      <c r="E56" s="11">
        <v>2022</v>
      </c>
      <c r="F56" s="11">
        <v>2023</v>
      </c>
      <c r="G56" s="11">
        <v>2024</v>
      </c>
      <c r="H56" s="11">
        <v>2025</v>
      </c>
      <c r="I56" s="11" t="s">
        <v>45</v>
      </c>
      <c r="J56" s="11" t="s">
        <v>126</v>
      </c>
    </row>
    <row r="57" spans="2:10" ht="15.75" thickBot="1">
      <c r="B57" s="12" t="s">
        <v>5</v>
      </c>
      <c r="C57" s="15">
        <v>260962.28030999994</v>
      </c>
      <c r="D57" s="15">
        <v>311752.6196199999</v>
      </c>
      <c r="E57" s="15">
        <v>278642.76902</v>
      </c>
      <c r="F57" s="15">
        <v>304747.84699</v>
      </c>
      <c r="G57" s="15">
        <v>299245.71205999993</v>
      </c>
      <c r="H57" s="15">
        <v>355132.897</v>
      </c>
      <c r="I57" s="15">
        <v>291695.308005</v>
      </c>
      <c r="J57" s="15">
        <v>327189.30452999996</v>
      </c>
    </row>
    <row r="58" spans="2:10" ht="15.75" thickBot="1">
      <c r="B58" s="12" t="s">
        <v>19</v>
      </c>
      <c r="C58" s="15">
        <v>240297.819</v>
      </c>
      <c r="D58" s="15">
        <v>236476.90316000005</v>
      </c>
      <c r="E58" s="15">
        <v>252557.00003000002</v>
      </c>
      <c r="F58" s="15">
        <v>252557</v>
      </c>
      <c r="G58" s="15">
        <v>259391.00004</v>
      </c>
      <c r="H58" s="15">
        <v>269392.00001</v>
      </c>
      <c r="I58" s="15">
        <v>252557.000015</v>
      </c>
      <c r="J58" s="15">
        <v>264391.500025</v>
      </c>
    </row>
    <row r="59" spans="2:10" ht="15.75" thickBot="1">
      <c r="B59" s="12" t="s">
        <v>6</v>
      </c>
      <c r="C59" s="15">
        <v>226236.25753000003</v>
      </c>
      <c r="D59" s="15">
        <v>241109.17871</v>
      </c>
      <c r="E59" s="15">
        <v>247507.73945000002</v>
      </c>
      <c r="F59" s="15">
        <v>247195.59128999992</v>
      </c>
      <c r="G59" s="15">
        <v>269234.6472800001</v>
      </c>
      <c r="H59" s="15">
        <v>268865.20195</v>
      </c>
      <c r="I59" s="15">
        <v>247351.66536999997</v>
      </c>
      <c r="J59" s="15">
        <v>269049.924615</v>
      </c>
    </row>
    <row r="60" spans="2:10" ht="15.75" thickBot="1">
      <c r="B60" s="12" t="s">
        <v>20</v>
      </c>
      <c r="C60" s="15">
        <v>152611.80999999997</v>
      </c>
      <c r="D60" s="15">
        <v>150170.076</v>
      </c>
      <c r="E60" s="15">
        <v>152269.00003000002</v>
      </c>
      <c r="F60" s="15">
        <v>152962.99999</v>
      </c>
      <c r="G60" s="15">
        <v>154364.00003</v>
      </c>
      <c r="H60" s="15">
        <v>157217.99999</v>
      </c>
      <c r="I60" s="15">
        <v>152616.00001000002</v>
      </c>
      <c r="J60" s="15">
        <v>155791.00001000002</v>
      </c>
    </row>
    <row r="61" spans="2:10" ht="15.75" thickBot="1">
      <c r="B61" s="12" t="s">
        <v>21</v>
      </c>
      <c r="C61" s="15">
        <v>31852.091</v>
      </c>
      <c r="D61" s="15">
        <v>30749.051000000007</v>
      </c>
      <c r="E61" s="15">
        <v>33000</v>
      </c>
      <c r="F61" s="15">
        <v>29000</v>
      </c>
      <c r="G61" s="15">
        <v>32265.000010000007</v>
      </c>
      <c r="H61" s="15">
        <v>32264.999979999997</v>
      </c>
      <c r="I61" s="15">
        <v>31000</v>
      </c>
      <c r="J61" s="15">
        <v>32264.999995000002</v>
      </c>
    </row>
    <row r="62" spans="2:10" ht="15.75" thickBot="1">
      <c r="B62" s="12" t="s">
        <v>128</v>
      </c>
      <c r="C62" s="15">
        <v>0</v>
      </c>
      <c r="D62" s="15">
        <v>0</v>
      </c>
      <c r="E62" s="15">
        <v>7265.540040000001</v>
      </c>
      <c r="F62" s="15">
        <v>3618.75396</v>
      </c>
      <c r="G62" s="15">
        <v>5255.00004</v>
      </c>
      <c r="H62" s="15">
        <v>5255.00004</v>
      </c>
      <c r="I62" s="15">
        <v>5442.147000000001</v>
      </c>
      <c r="J62" s="15">
        <v>5255.00004</v>
      </c>
    </row>
    <row r="63" spans="2:10" ht="15.75" thickBot="1">
      <c r="B63" s="13" t="s">
        <v>0</v>
      </c>
      <c r="C63" s="14">
        <v>911960.25784</v>
      </c>
      <c r="D63" s="14">
        <v>970257.82849</v>
      </c>
      <c r="E63" s="14">
        <v>971242.04857</v>
      </c>
      <c r="F63" s="14">
        <v>990082.1922299999</v>
      </c>
      <c r="G63" s="14">
        <v>1019755.35946</v>
      </c>
      <c r="H63" s="14">
        <v>1088128.0989700002</v>
      </c>
      <c r="I63" s="14">
        <v>980662.1204</v>
      </c>
      <c r="J63" s="14">
        <v>1053941.729215</v>
      </c>
    </row>
    <row r="64" spans="3:10" ht="15">
      <c r="C64" s="20"/>
      <c r="D64" s="20"/>
      <c r="E64" s="20"/>
      <c r="F64" s="20"/>
      <c r="G64" s="20"/>
      <c r="H64" s="20"/>
      <c r="I64" s="20"/>
      <c r="J64" s="20"/>
    </row>
    <row r="65" spans="1:13" ht="15.75" thickBot="1">
      <c r="A65" s="8"/>
      <c r="B65" s="122" t="s">
        <v>132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0"/>
    </row>
    <row r="66" spans="2:13" ht="15.75" thickBot="1">
      <c r="B66" s="117" t="s">
        <v>1</v>
      </c>
      <c r="C66" s="119" t="s">
        <v>4</v>
      </c>
      <c r="D66" s="120"/>
      <c r="E66" s="119" t="s">
        <v>16</v>
      </c>
      <c r="F66" s="121"/>
      <c r="G66" s="121"/>
      <c r="H66" s="121"/>
      <c r="I66" s="121"/>
      <c r="J66" s="121"/>
      <c r="K66" s="121"/>
      <c r="L66" s="120"/>
      <c r="M66" s="2"/>
    </row>
    <row r="67" spans="2:13" ht="15.75" thickBot="1">
      <c r="B67" s="118"/>
      <c r="C67" s="103">
        <v>2</v>
      </c>
      <c r="D67" s="103">
        <v>3</v>
      </c>
      <c r="E67" s="104">
        <v>4</v>
      </c>
      <c r="F67" s="105">
        <v>5</v>
      </c>
      <c r="G67" s="105">
        <v>6</v>
      </c>
      <c r="H67" s="105">
        <v>7</v>
      </c>
      <c r="I67" s="105">
        <v>8</v>
      </c>
      <c r="J67" s="105">
        <v>9</v>
      </c>
      <c r="K67" s="105">
        <v>10</v>
      </c>
      <c r="L67" s="105">
        <v>11</v>
      </c>
      <c r="M67" s="2"/>
    </row>
    <row r="68" spans="2:13" ht="15.75" thickBot="1">
      <c r="B68" s="6" t="s">
        <v>181</v>
      </c>
      <c r="C68" s="106">
        <v>273259.99992000003</v>
      </c>
      <c r="D68" s="106">
        <v>277452.99996</v>
      </c>
      <c r="E68" s="106">
        <v>260962.28030999994</v>
      </c>
      <c r="F68" s="106">
        <v>311752.6196199999</v>
      </c>
      <c r="G68" s="106">
        <v>278642.76902</v>
      </c>
      <c r="H68" s="106">
        <v>304747.84699</v>
      </c>
      <c r="I68" s="106">
        <v>299245.71205999993</v>
      </c>
      <c r="J68" s="106">
        <v>355132.897</v>
      </c>
      <c r="K68" s="106">
        <v>291695.308005</v>
      </c>
      <c r="L68" s="106">
        <v>327189.30452999996</v>
      </c>
      <c r="M68" s="2"/>
    </row>
    <row r="69" spans="2:13" ht="15.75" thickBot="1">
      <c r="B69" s="6" t="s">
        <v>5</v>
      </c>
      <c r="C69" s="106">
        <v>136370</v>
      </c>
      <c r="D69" s="106">
        <v>188507</v>
      </c>
      <c r="E69" s="106">
        <v>240297.819</v>
      </c>
      <c r="F69" s="106">
        <v>236476.90316000005</v>
      </c>
      <c r="G69" s="106">
        <v>252557.00003000002</v>
      </c>
      <c r="H69" s="106">
        <v>252557</v>
      </c>
      <c r="I69" s="106">
        <v>259391.00004</v>
      </c>
      <c r="J69" s="106">
        <v>269392.00001</v>
      </c>
      <c r="K69" s="106">
        <v>252557.000015</v>
      </c>
      <c r="L69" s="106">
        <v>264391.500025</v>
      </c>
      <c r="M69" s="2"/>
    </row>
    <row r="70" spans="2:13" ht="15.75" thickBot="1">
      <c r="B70" s="6" t="s">
        <v>182</v>
      </c>
      <c r="C70" s="106">
        <v>35820.99996</v>
      </c>
      <c r="D70" s="106">
        <v>38828.00004</v>
      </c>
      <c r="E70" s="106">
        <v>226236.25753000003</v>
      </c>
      <c r="F70" s="106">
        <v>241109.17871</v>
      </c>
      <c r="G70" s="106">
        <v>247507.73945000002</v>
      </c>
      <c r="H70" s="106">
        <v>247195.59128999992</v>
      </c>
      <c r="I70" s="106">
        <v>269234.6472800001</v>
      </c>
      <c r="J70" s="106">
        <v>268865.20195</v>
      </c>
      <c r="K70" s="106">
        <v>247351.66536999997</v>
      </c>
      <c r="L70" s="106">
        <v>269049.924615</v>
      </c>
      <c r="M70" s="2"/>
    </row>
    <row r="71" spans="2:13" ht="15.75" thickBot="1">
      <c r="B71" s="6" t="s">
        <v>183</v>
      </c>
      <c r="C71" s="106">
        <v>15000.000119999999</v>
      </c>
      <c r="D71" s="106">
        <v>15000.000119999999</v>
      </c>
      <c r="E71" s="106">
        <v>152611.80999999997</v>
      </c>
      <c r="F71" s="106">
        <v>150170.076</v>
      </c>
      <c r="G71" s="106">
        <v>152269.00003000002</v>
      </c>
      <c r="H71" s="106">
        <v>152962.99999</v>
      </c>
      <c r="I71" s="106">
        <v>154364.00003</v>
      </c>
      <c r="J71" s="106">
        <v>157217.99999</v>
      </c>
      <c r="K71" s="106">
        <v>152616.00001000002</v>
      </c>
      <c r="L71" s="106">
        <v>155791.00001000002</v>
      </c>
      <c r="M71" s="2"/>
    </row>
    <row r="72" spans="2:13" ht="15.75" thickBot="1">
      <c r="B72" s="6" t="s">
        <v>14</v>
      </c>
      <c r="C72" s="106">
        <v>10500</v>
      </c>
      <c r="D72" s="106">
        <v>10500</v>
      </c>
      <c r="E72" s="106">
        <v>31852.091</v>
      </c>
      <c r="F72" s="106">
        <v>30749.051000000007</v>
      </c>
      <c r="G72" s="106">
        <v>33000</v>
      </c>
      <c r="H72" s="106">
        <v>29000</v>
      </c>
      <c r="I72" s="106">
        <v>32265.000010000007</v>
      </c>
      <c r="J72" s="106">
        <v>32264.999979999997</v>
      </c>
      <c r="K72" s="106">
        <v>31000</v>
      </c>
      <c r="L72" s="106">
        <v>32264.999995000002</v>
      </c>
      <c r="M72" s="2"/>
    </row>
    <row r="73" spans="2:13" ht="15.75" thickBot="1">
      <c r="B73" s="6" t="s">
        <v>184</v>
      </c>
      <c r="C73" s="106">
        <v>1802.0000400000001</v>
      </c>
      <c r="D73" s="106">
        <v>1842.9999599999999</v>
      </c>
      <c r="E73" s="106">
        <v>0</v>
      </c>
      <c r="F73" s="106">
        <v>0</v>
      </c>
      <c r="G73" s="106">
        <v>7265.540040000001</v>
      </c>
      <c r="H73" s="106">
        <v>3618.75396</v>
      </c>
      <c r="I73" s="106">
        <v>5255.00004</v>
      </c>
      <c r="J73" s="106">
        <v>5255.00004</v>
      </c>
      <c r="K73" s="106">
        <v>5442.147000000001</v>
      </c>
      <c r="L73" s="106">
        <v>5255.00004</v>
      </c>
      <c r="M73" s="2"/>
    </row>
    <row r="74" spans="2:13" ht="15.75" thickBot="1">
      <c r="B74" s="5" t="s">
        <v>41</v>
      </c>
      <c r="C74" s="107">
        <v>472753.00004</v>
      </c>
      <c r="D74" s="107">
        <v>532131.00008</v>
      </c>
      <c r="E74" s="107">
        <v>911960.25784</v>
      </c>
      <c r="F74" s="107">
        <v>970257.82849</v>
      </c>
      <c r="G74" s="107">
        <v>971242.04857</v>
      </c>
      <c r="H74" s="107">
        <v>990082.1922299999</v>
      </c>
      <c r="I74" s="107">
        <v>1019755.35946</v>
      </c>
      <c r="J74" s="107">
        <v>1088128.0989700002</v>
      </c>
      <c r="K74" s="107">
        <v>980662.1204</v>
      </c>
      <c r="L74" s="107">
        <v>1053941.729215</v>
      </c>
      <c r="M74" s="2"/>
    </row>
    <row r="75" spans="2:13" s="21" customFormat="1" ht="15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3"/>
    </row>
    <row r="76" spans="2:7" ht="15.75" thickBot="1">
      <c r="B76" s="126" t="s">
        <v>133</v>
      </c>
      <c r="C76" s="126"/>
      <c r="D76" s="126"/>
      <c r="E76" s="126"/>
      <c r="F76" s="126"/>
      <c r="G76" s="126"/>
    </row>
    <row r="77" spans="2:7" ht="42.75" thickBot="1">
      <c r="B77" s="24" t="s">
        <v>134</v>
      </c>
      <c r="C77" s="25" t="s">
        <v>135</v>
      </c>
      <c r="D77" s="25" t="s">
        <v>136</v>
      </c>
      <c r="E77" s="25" t="s">
        <v>137</v>
      </c>
      <c r="F77" s="25" t="s">
        <v>138</v>
      </c>
      <c r="G77" s="25" t="s">
        <v>139</v>
      </c>
    </row>
    <row r="78" spans="2:7" ht="15.75" thickBot="1">
      <c r="B78" s="26" t="s">
        <v>140</v>
      </c>
      <c r="C78" s="27">
        <v>0.77</v>
      </c>
      <c r="D78" s="28">
        <v>0.63</v>
      </c>
      <c r="E78" s="28">
        <v>0.66</v>
      </c>
      <c r="F78" s="29">
        <v>8.08</v>
      </c>
      <c r="G78" s="30">
        <v>19.46</v>
      </c>
    </row>
    <row r="79" spans="2:7" ht="15.75" thickBot="1">
      <c r="B79" s="26" t="s">
        <v>141</v>
      </c>
      <c r="C79" s="27">
        <v>0.12</v>
      </c>
      <c r="D79" s="28">
        <v>0.12</v>
      </c>
      <c r="E79" s="28">
        <v>0.13</v>
      </c>
      <c r="F79" s="29">
        <v>12.5</v>
      </c>
      <c r="G79" s="30">
        <v>27.22</v>
      </c>
    </row>
    <row r="80" spans="2:7" ht="15.75" thickBot="1">
      <c r="B80" s="26" t="s">
        <v>142</v>
      </c>
      <c r="C80" s="27">
        <v>0.06</v>
      </c>
      <c r="D80" s="28">
        <v>0.09</v>
      </c>
      <c r="E80" s="28">
        <v>0.08</v>
      </c>
      <c r="F80" s="29">
        <v>13.15</v>
      </c>
      <c r="G80" s="30">
        <v>24.97</v>
      </c>
    </row>
    <row r="81" spans="2:7" ht="15.75" thickBot="1">
      <c r="B81" s="26" t="s">
        <v>143</v>
      </c>
      <c r="C81" s="27">
        <v>0.04</v>
      </c>
      <c r="D81" s="28">
        <v>0.12</v>
      </c>
      <c r="E81" s="28">
        <v>0.09</v>
      </c>
      <c r="F81" s="29">
        <v>32.77</v>
      </c>
      <c r="G81" s="30">
        <v>47.87</v>
      </c>
    </row>
    <row r="82" spans="2:7" ht="15.75" thickBot="1">
      <c r="B82" s="31" t="s">
        <v>144</v>
      </c>
      <c r="C82" s="32">
        <v>0.01</v>
      </c>
      <c r="D82" s="33">
        <v>0.04</v>
      </c>
      <c r="E82" s="33">
        <v>0.04</v>
      </c>
      <c r="F82" s="34">
        <v>42.24</v>
      </c>
      <c r="G82" s="35">
        <v>55.17</v>
      </c>
    </row>
    <row r="83" spans="2:7" ht="16.5" thickBot="1" thickTop="1">
      <c r="B83" s="36" t="s">
        <v>145</v>
      </c>
      <c r="C83" s="37">
        <v>1</v>
      </c>
      <c r="D83" s="38">
        <v>1</v>
      </c>
      <c r="E83" s="38">
        <v>1</v>
      </c>
      <c r="F83" s="39">
        <v>10.14</v>
      </c>
      <c r="G83" s="40">
        <v>22.13</v>
      </c>
    </row>
    <row r="85" spans="2:10" ht="15.75" thickBot="1">
      <c r="B85" s="126" t="s">
        <v>146</v>
      </c>
      <c r="C85" s="126"/>
      <c r="D85" s="126"/>
      <c r="E85" s="126"/>
      <c r="F85" s="126"/>
      <c r="G85" s="126"/>
      <c r="H85" s="126"/>
      <c r="I85" s="126"/>
      <c r="J85" s="126"/>
    </row>
    <row r="86" spans="2:10" ht="21" customHeight="1" thickBot="1">
      <c r="B86" s="127" t="s">
        <v>1</v>
      </c>
      <c r="C86" s="129" t="s">
        <v>2</v>
      </c>
      <c r="D86" s="130"/>
      <c r="E86" s="129" t="s">
        <v>3</v>
      </c>
      <c r="F86" s="130"/>
      <c r="G86" s="129" t="s">
        <v>4</v>
      </c>
      <c r="H86" s="130"/>
      <c r="I86" s="10" t="s">
        <v>17</v>
      </c>
      <c r="J86" s="10" t="s">
        <v>18</v>
      </c>
    </row>
    <row r="87" spans="2:10" ht="15.75" thickBot="1">
      <c r="B87" s="128"/>
      <c r="C87" s="11">
        <v>2020</v>
      </c>
      <c r="D87" s="11">
        <v>2021</v>
      </c>
      <c r="E87" s="11">
        <v>2022</v>
      </c>
      <c r="F87" s="11">
        <v>2023</v>
      </c>
      <c r="G87" s="11">
        <v>2024</v>
      </c>
      <c r="H87" s="11">
        <v>2025</v>
      </c>
      <c r="I87" s="11" t="s">
        <v>45</v>
      </c>
      <c r="J87" s="11" t="s">
        <v>126</v>
      </c>
    </row>
    <row r="88" spans="2:10" ht="15.75" thickBot="1">
      <c r="B88" s="12" t="s">
        <v>25</v>
      </c>
      <c r="C88" s="15">
        <v>34226.77755000001</v>
      </c>
      <c r="D88" s="15">
        <v>30325.573009999996</v>
      </c>
      <c r="E88" s="15">
        <v>34418.00002000001</v>
      </c>
      <c r="F88" s="15">
        <v>29466.999999999996</v>
      </c>
      <c r="G88" s="15">
        <v>25966.999999999996</v>
      </c>
      <c r="H88" s="15">
        <v>26767.000009999992</v>
      </c>
      <c r="I88" s="15">
        <v>31942.500010000003</v>
      </c>
      <c r="J88" s="15">
        <v>26367.000004999994</v>
      </c>
    </row>
    <row r="89" spans="2:10" ht="15.75" thickBot="1">
      <c r="B89" s="12" t="s">
        <v>26</v>
      </c>
      <c r="C89" s="15">
        <v>20151.827829999987</v>
      </c>
      <c r="D89" s="15">
        <v>25275.38414999999</v>
      </c>
      <c r="E89" s="15">
        <v>27300.00002</v>
      </c>
      <c r="F89" s="15">
        <v>27300</v>
      </c>
      <c r="G89" s="15">
        <v>26044.06397</v>
      </c>
      <c r="H89" s="15">
        <v>26106.36899</v>
      </c>
      <c r="I89" s="15">
        <v>27300.00001</v>
      </c>
      <c r="J89" s="15">
        <v>26075.21648</v>
      </c>
    </row>
    <row r="90" spans="2:10" ht="15.75" thickBot="1">
      <c r="B90" s="12" t="s">
        <v>27</v>
      </c>
      <c r="C90" s="15">
        <v>11857.318430000001</v>
      </c>
      <c r="D90" s="15">
        <v>11773.412040000003</v>
      </c>
      <c r="E90" s="15">
        <v>11800.000010000002</v>
      </c>
      <c r="F90" s="15">
        <v>11800.00002</v>
      </c>
      <c r="G90" s="15">
        <v>11800.00001</v>
      </c>
      <c r="H90" s="15">
        <v>11800.000020000001</v>
      </c>
      <c r="I90" s="15">
        <v>11800.000015000001</v>
      </c>
      <c r="J90" s="15">
        <v>11800.000015000001</v>
      </c>
    </row>
    <row r="91" spans="2:10" ht="15.75" thickBot="1">
      <c r="B91" s="12" t="s">
        <v>28</v>
      </c>
      <c r="C91" s="15">
        <v>3267.6752800000013</v>
      </c>
      <c r="D91" s="15">
        <v>5204.0873999999985</v>
      </c>
      <c r="E91" s="15">
        <v>6005</v>
      </c>
      <c r="F91" s="15">
        <v>6005.0000199999995</v>
      </c>
      <c r="G91" s="15">
        <v>6005</v>
      </c>
      <c r="H91" s="15">
        <v>6005.00002</v>
      </c>
      <c r="I91" s="15">
        <v>6005.00001</v>
      </c>
      <c r="J91" s="15">
        <v>6005.00001</v>
      </c>
    </row>
    <row r="92" spans="2:10" ht="15.75" thickBot="1">
      <c r="B92" s="12" t="s">
        <v>29</v>
      </c>
      <c r="C92" s="15">
        <v>252.06725999999998</v>
      </c>
      <c r="D92" s="15">
        <v>186.29695999999998</v>
      </c>
      <c r="E92" s="15">
        <v>214.99999999999997</v>
      </c>
      <c r="F92" s="15">
        <v>215.00001</v>
      </c>
      <c r="G92" s="15">
        <v>215.00003999999998</v>
      </c>
      <c r="H92" s="15">
        <v>215.00003999999998</v>
      </c>
      <c r="I92" s="15">
        <v>215.000005</v>
      </c>
      <c r="J92" s="15">
        <v>215.00003999999998</v>
      </c>
    </row>
    <row r="93" spans="2:10" ht="15.75" thickBot="1">
      <c r="B93" s="12" t="s">
        <v>30</v>
      </c>
      <c r="C93" s="15">
        <v>11180</v>
      </c>
      <c r="D93" s="15">
        <v>10985</v>
      </c>
      <c r="E93" s="15">
        <v>11942</v>
      </c>
      <c r="F93" s="15">
        <v>12431.000000000002</v>
      </c>
      <c r="G93" s="15">
        <v>11942</v>
      </c>
      <c r="H93" s="15">
        <v>11941.99999</v>
      </c>
      <c r="I93" s="15">
        <v>12186.5</v>
      </c>
      <c r="J93" s="15">
        <v>11941.999995</v>
      </c>
    </row>
    <row r="94" spans="2:10" ht="15.75" thickBot="1">
      <c r="B94" s="13" t="s">
        <v>0</v>
      </c>
      <c r="C94" s="14">
        <v>80935.66635</v>
      </c>
      <c r="D94" s="14">
        <v>83749.75356</v>
      </c>
      <c r="E94" s="14">
        <v>91680.00005</v>
      </c>
      <c r="F94" s="14">
        <v>87218.00005000002</v>
      </c>
      <c r="G94" s="14">
        <v>81973.06401999999</v>
      </c>
      <c r="H94" s="14">
        <v>82835.36906999999</v>
      </c>
      <c r="I94" s="14">
        <v>89449.00005</v>
      </c>
      <c r="J94" s="14">
        <v>82404.216545</v>
      </c>
    </row>
    <row r="95" spans="3:10" ht="15">
      <c r="C95" s="20"/>
      <c r="D95" s="20"/>
      <c r="E95" s="20"/>
      <c r="F95" s="20"/>
      <c r="G95" s="20"/>
      <c r="H95" s="20"/>
      <c r="I95" s="20"/>
      <c r="J95" s="20"/>
    </row>
    <row r="96" spans="2:10" ht="15.75" thickBot="1">
      <c r="B96" s="126" t="s">
        <v>147</v>
      </c>
      <c r="C96" s="126"/>
      <c r="D96" s="126"/>
      <c r="E96" s="126"/>
      <c r="F96" s="126"/>
      <c r="G96" s="126"/>
      <c r="H96" s="126"/>
      <c r="I96" s="126"/>
      <c r="J96" s="126"/>
    </row>
    <row r="97" spans="2:10" ht="21" customHeight="1" thickBot="1">
      <c r="B97" s="127" t="s">
        <v>1</v>
      </c>
      <c r="C97" s="129" t="s">
        <v>2</v>
      </c>
      <c r="D97" s="130"/>
      <c r="E97" s="129" t="s">
        <v>3</v>
      </c>
      <c r="F97" s="130"/>
      <c r="G97" s="129" t="s">
        <v>4</v>
      </c>
      <c r="H97" s="130"/>
      <c r="I97" s="10" t="s">
        <v>17</v>
      </c>
      <c r="J97" s="10" t="s">
        <v>18</v>
      </c>
    </row>
    <row r="98" spans="2:10" ht="15" customHeight="1" thickBot="1">
      <c r="B98" s="128"/>
      <c r="C98" s="11">
        <v>2020</v>
      </c>
      <c r="D98" s="11">
        <v>2021</v>
      </c>
      <c r="E98" s="11">
        <v>2022</v>
      </c>
      <c r="F98" s="11">
        <v>2023</v>
      </c>
      <c r="G98" s="11">
        <v>2024</v>
      </c>
      <c r="H98" s="11">
        <v>2025</v>
      </c>
      <c r="I98" s="11" t="s">
        <v>45</v>
      </c>
      <c r="J98" s="11" t="s">
        <v>126</v>
      </c>
    </row>
    <row r="99" spans="2:10" ht="15" customHeight="1" thickBot="1">
      <c r="B99" s="12" t="s">
        <v>26</v>
      </c>
      <c r="C99" s="15">
        <v>20151.827829999987</v>
      </c>
      <c r="D99" s="15">
        <v>25275.38414999999</v>
      </c>
      <c r="E99" s="15">
        <v>27300.00002</v>
      </c>
      <c r="F99" s="15">
        <v>27300</v>
      </c>
      <c r="G99" s="15">
        <v>26044.06397</v>
      </c>
      <c r="H99" s="15">
        <v>26106.36899</v>
      </c>
      <c r="I99" s="15">
        <v>27300.00001</v>
      </c>
      <c r="J99" s="15">
        <v>26075.21648</v>
      </c>
    </row>
    <row r="100" spans="2:10" ht="15" customHeight="1" thickBot="1">
      <c r="B100" s="12" t="s">
        <v>27</v>
      </c>
      <c r="C100" s="15">
        <v>11857.318430000001</v>
      </c>
      <c r="D100" s="15">
        <v>11773.412040000003</v>
      </c>
      <c r="E100" s="15">
        <v>11800.000010000002</v>
      </c>
      <c r="F100" s="15">
        <v>11800.00002</v>
      </c>
      <c r="G100" s="15">
        <v>11800.00001</v>
      </c>
      <c r="H100" s="15">
        <v>11800.000020000001</v>
      </c>
      <c r="I100" s="15">
        <v>11800.000015000001</v>
      </c>
      <c r="J100" s="15">
        <v>11800.000015000001</v>
      </c>
    </row>
    <row r="101" spans="2:10" ht="15" customHeight="1" thickBot="1">
      <c r="B101" s="12" t="s">
        <v>28</v>
      </c>
      <c r="C101" s="15">
        <v>3267.6752800000013</v>
      </c>
      <c r="D101" s="15">
        <v>5204.0873999999985</v>
      </c>
      <c r="E101" s="15">
        <v>6005</v>
      </c>
      <c r="F101" s="15">
        <v>6005.0000199999995</v>
      </c>
      <c r="G101" s="15">
        <v>6005</v>
      </c>
      <c r="H101" s="15">
        <v>6005.00002</v>
      </c>
      <c r="I101" s="15">
        <v>6005.00001</v>
      </c>
      <c r="J101" s="15">
        <v>6005.00001</v>
      </c>
    </row>
    <row r="102" spans="2:10" ht="15" customHeight="1" thickBot="1">
      <c r="B102" s="12" t="s">
        <v>29</v>
      </c>
      <c r="C102" s="15">
        <v>252.06725999999998</v>
      </c>
      <c r="D102" s="15">
        <v>186.29695999999998</v>
      </c>
      <c r="E102" s="15">
        <v>214.99999999999997</v>
      </c>
      <c r="F102" s="15">
        <v>215.00001</v>
      </c>
      <c r="G102" s="15">
        <v>215.00003999999998</v>
      </c>
      <c r="H102" s="15">
        <v>215.00003999999998</v>
      </c>
      <c r="I102" s="15">
        <v>215.000005</v>
      </c>
      <c r="J102" s="15">
        <v>215.00003999999998</v>
      </c>
    </row>
    <row r="103" spans="2:10" ht="15" customHeight="1" thickBot="1">
      <c r="B103" s="13" t="s">
        <v>42</v>
      </c>
      <c r="C103" s="14">
        <v>35528.88879999999</v>
      </c>
      <c r="D103" s="14">
        <v>42439.18054999999</v>
      </c>
      <c r="E103" s="14">
        <v>45320.00003</v>
      </c>
      <c r="F103" s="14">
        <v>45320.00005</v>
      </c>
      <c r="G103" s="14">
        <v>44064.06402</v>
      </c>
      <c r="H103" s="14">
        <v>44126.36907</v>
      </c>
      <c r="I103" s="14">
        <v>45320.000040000006</v>
      </c>
      <c r="J103" s="14">
        <v>44095.216545</v>
      </c>
    </row>
    <row r="104" spans="3:10" ht="15">
      <c r="C104" s="20"/>
      <c r="D104" s="20"/>
      <c r="E104" s="20"/>
      <c r="F104" s="20"/>
      <c r="G104" s="20"/>
      <c r="H104" s="20"/>
      <c r="I104" s="20"/>
      <c r="J104" s="20"/>
    </row>
    <row r="105" spans="2:10" ht="15.75" thickBot="1">
      <c r="B105" s="126" t="s">
        <v>148</v>
      </c>
      <c r="C105" s="126"/>
      <c r="D105" s="126"/>
      <c r="E105" s="126"/>
      <c r="F105" s="126"/>
      <c r="G105" s="126"/>
      <c r="H105" s="126"/>
      <c r="I105" s="126"/>
      <c r="J105" s="126"/>
    </row>
    <row r="106" spans="2:10" ht="21" customHeight="1" thickBot="1">
      <c r="B106" s="127" t="s">
        <v>1</v>
      </c>
      <c r="C106" s="129" t="s">
        <v>2</v>
      </c>
      <c r="D106" s="130"/>
      <c r="E106" s="129" t="s">
        <v>3</v>
      </c>
      <c r="F106" s="130"/>
      <c r="G106" s="129" t="s">
        <v>4</v>
      </c>
      <c r="H106" s="130"/>
      <c r="I106" s="10" t="s">
        <v>17</v>
      </c>
      <c r="J106" s="10" t="s">
        <v>18</v>
      </c>
    </row>
    <row r="107" spans="2:10" ht="15.75" thickBot="1">
      <c r="B107" s="128"/>
      <c r="C107" s="11">
        <v>2020</v>
      </c>
      <c r="D107" s="11">
        <v>2021</v>
      </c>
      <c r="E107" s="11">
        <v>2022</v>
      </c>
      <c r="F107" s="11">
        <v>2023</v>
      </c>
      <c r="G107" s="11">
        <v>2024</v>
      </c>
      <c r="H107" s="11">
        <v>2025</v>
      </c>
      <c r="I107" s="11" t="s">
        <v>45</v>
      </c>
      <c r="J107" s="11" t="s">
        <v>126</v>
      </c>
    </row>
    <row r="108" spans="2:10" ht="15.75" thickBot="1">
      <c r="B108" s="12" t="s">
        <v>23</v>
      </c>
      <c r="C108" s="15">
        <v>63929.15707000004</v>
      </c>
      <c r="D108" s="15">
        <v>68293.35686</v>
      </c>
      <c r="E108" s="15">
        <v>67356.79999</v>
      </c>
      <c r="F108" s="15">
        <v>67356.80001</v>
      </c>
      <c r="G108" s="15">
        <v>69027.24900000001</v>
      </c>
      <c r="H108" s="15">
        <v>69027.24899</v>
      </c>
      <c r="I108" s="15">
        <v>67356.8</v>
      </c>
      <c r="J108" s="15">
        <v>69027.248995</v>
      </c>
    </row>
    <row r="109" spans="2:10" ht="15.75" thickBot="1">
      <c r="B109" s="13" t="s">
        <v>0</v>
      </c>
      <c r="C109" s="14">
        <v>63929.15707000004</v>
      </c>
      <c r="D109" s="14">
        <v>68293.35686</v>
      </c>
      <c r="E109" s="14">
        <v>67356.79999</v>
      </c>
      <c r="F109" s="14">
        <v>67356.80001</v>
      </c>
      <c r="G109" s="14">
        <v>69027.24900000001</v>
      </c>
      <c r="H109" s="14">
        <v>69027.24899</v>
      </c>
      <c r="I109" s="14">
        <v>67356.8</v>
      </c>
      <c r="J109" s="14">
        <v>69027.248995</v>
      </c>
    </row>
    <row r="111" spans="2:10" ht="15.75" thickBot="1">
      <c r="B111" s="126" t="s">
        <v>149</v>
      </c>
      <c r="C111" s="126"/>
      <c r="D111" s="126"/>
      <c r="E111" s="126"/>
      <c r="F111" s="126"/>
      <c r="G111" s="126"/>
      <c r="H111" s="126"/>
      <c r="I111" s="126"/>
      <c r="J111" s="126"/>
    </row>
    <row r="112" spans="2:10" ht="21" customHeight="1" thickBot="1">
      <c r="B112" s="127" t="s">
        <v>1</v>
      </c>
      <c r="C112" s="129" t="s">
        <v>2</v>
      </c>
      <c r="D112" s="130"/>
      <c r="E112" s="129" t="s">
        <v>3</v>
      </c>
      <c r="F112" s="130"/>
      <c r="G112" s="129" t="s">
        <v>4</v>
      </c>
      <c r="H112" s="130"/>
      <c r="I112" s="10" t="s">
        <v>17</v>
      </c>
      <c r="J112" s="10" t="s">
        <v>18</v>
      </c>
    </row>
    <row r="113" spans="2:10" ht="15.75" thickBot="1">
      <c r="B113" s="128"/>
      <c r="C113" s="11">
        <v>2020</v>
      </c>
      <c r="D113" s="11">
        <v>2021</v>
      </c>
      <c r="E113" s="11">
        <v>2022</v>
      </c>
      <c r="F113" s="11">
        <v>2023</v>
      </c>
      <c r="G113" s="11">
        <v>2024</v>
      </c>
      <c r="H113" s="11">
        <v>2025</v>
      </c>
      <c r="I113" s="11" t="s">
        <v>45</v>
      </c>
      <c r="J113" s="11" t="s">
        <v>126</v>
      </c>
    </row>
    <row r="114" spans="2:10" ht="15.75" thickBot="1">
      <c r="B114" s="12" t="s">
        <v>32</v>
      </c>
      <c r="C114" s="15">
        <v>5587.36249</v>
      </c>
      <c r="D114" s="15">
        <v>5211.067529999999</v>
      </c>
      <c r="E114" s="15">
        <v>4037.75786</v>
      </c>
      <c r="F114" s="15">
        <v>4128.88747</v>
      </c>
      <c r="G114" s="15">
        <v>4579.22693</v>
      </c>
      <c r="H114" s="15">
        <v>4711.35934</v>
      </c>
      <c r="I114" s="15">
        <v>4083.3226649999997</v>
      </c>
      <c r="J114" s="15">
        <v>4645.293135</v>
      </c>
    </row>
    <row r="115" spans="2:10" ht="15.75" thickBot="1">
      <c r="B115" s="12" t="s">
        <v>33</v>
      </c>
      <c r="C115" s="15">
        <v>22857.39562</v>
      </c>
      <c r="D115" s="15">
        <v>21407.174890000002</v>
      </c>
      <c r="E115" s="15">
        <v>14955.86902</v>
      </c>
      <c r="F115" s="15">
        <v>15435.751279999999</v>
      </c>
      <c r="G115" s="15">
        <v>26208.80412</v>
      </c>
      <c r="H115" s="15">
        <v>27383.42308</v>
      </c>
      <c r="I115" s="15">
        <v>15195.81015</v>
      </c>
      <c r="J115" s="15">
        <v>26796.1136</v>
      </c>
    </row>
    <row r="116" spans="2:10" ht="15.75" thickBot="1">
      <c r="B116" s="12" t="s">
        <v>34</v>
      </c>
      <c r="C116" s="15">
        <v>33907.72705000001</v>
      </c>
      <c r="D116" s="15">
        <v>34849.21233000002</v>
      </c>
      <c r="E116" s="15">
        <v>38825.6217</v>
      </c>
      <c r="F116" s="15">
        <v>40337.86502999999</v>
      </c>
      <c r="G116" s="15">
        <v>43278.13411</v>
      </c>
      <c r="H116" s="15">
        <v>43026.269329999996</v>
      </c>
      <c r="I116" s="15">
        <v>39581.743365</v>
      </c>
      <c r="J116" s="15">
        <v>43152.20172</v>
      </c>
    </row>
    <row r="117" spans="2:10" ht="15.75" thickBot="1">
      <c r="B117" s="13" t="s">
        <v>43</v>
      </c>
      <c r="C117" s="14">
        <v>62352.48516000001</v>
      </c>
      <c r="D117" s="14">
        <v>61467.45475000002</v>
      </c>
      <c r="E117" s="14">
        <v>57819.24858</v>
      </c>
      <c r="F117" s="14">
        <v>59902.50377999999</v>
      </c>
      <c r="G117" s="14">
        <v>74066.16516</v>
      </c>
      <c r="H117" s="14">
        <v>75121.05175</v>
      </c>
      <c r="I117" s="14">
        <v>58860.87618</v>
      </c>
      <c r="J117" s="14">
        <v>74593.608455</v>
      </c>
    </row>
    <row r="118" spans="2:10" ht="15.75" thickBot="1">
      <c r="B118" s="12" t="s">
        <v>32</v>
      </c>
      <c r="C118" s="15">
        <v>522.2432500000001</v>
      </c>
      <c r="D118" s="15">
        <v>1301.9461100000005</v>
      </c>
      <c r="E118" s="15">
        <v>4123.7585</v>
      </c>
      <c r="F118" s="15">
        <v>4110.501029999999</v>
      </c>
      <c r="G118" s="15">
        <v>2376.1299599999998</v>
      </c>
      <c r="H118" s="15">
        <v>2473.11504</v>
      </c>
      <c r="I118" s="15">
        <v>4117.129765</v>
      </c>
      <c r="J118" s="15">
        <v>2424.6225</v>
      </c>
    </row>
    <row r="119" spans="2:10" ht="15.75" thickBot="1">
      <c r="B119" s="12" t="s">
        <v>33</v>
      </c>
      <c r="C119" s="15">
        <v>4352.1119499999995</v>
      </c>
      <c r="D119" s="15">
        <v>4302.63521</v>
      </c>
      <c r="E119" s="15">
        <v>12529.162339999999</v>
      </c>
      <c r="F119" s="15">
        <v>12756.950729999999</v>
      </c>
      <c r="G119" s="15">
        <v>4347.73654</v>
      </c>
      <c r="H119" s="15">
        <v>4516.24176</v>
      </c>
      <c r="I119" s="15">
        <v>12643.056535</v>
      </c>
      <c r="J119" s="15">
        <v>4431.989149999999</v>
      </c>
    </row>
    <row r="120" spans="2:10" ht="15.75" thickBot="1">
      <c r="B120" s="12" t="s">
        <v>34</v>
      </c>
      <c r="C120" s="15">
        <v>10750.122869999997</v>
      </c>
      <c r="D120" s="15">
        <v>9709.629039999998</v>
      </c>
      <c r="E120" s="15">
        <v>9874.61766</v>
      </c>
      <c r="F120" s="15">
        <v>10082.725329999997</v>
      </c>
      <c r="G120" s="15">
        <v>10654.57558</v>
      </c>
      <c r="H120" s="15">
        <v>10932.087399999999</v>
      </c>
      <c r="I120" s="15">
        <v>9978.671494999999</v>
      </c>
      <c r="J120" s="15">
        <v>10793.33149</v>
      </c>
    </row>
    <row r="121" spans="2:10" ht="15.75" thickBot="1">
      <c r="B121" s="13" t="s">
        <v>44</v>
      </c>
      <c r="C121" s="14">
        <v>15624.478069999997</v>
      </c>
      <c r="D121" s="14">
        <v>15314.21036</v>
      </c>
      <c r="E121" s="14">
        <v>26527.5385</v>
      </c>
      <c r="F121" s="14">
        <v>26950.177089999994</v>
      </c>
      <c r="G121" s="14">
        <v>17378.44208</v>
      </c>
      <c r="H121" s="14">
        <v>17921.444199999998</v>
      </c>
      <c r="I121" s="14">
        <v>26738.857795</v>
      </c>
      <c r="J121" s="14">
        <v>17649.94314</v>
      </c>
    </row>
    <row r="122" spans="2:10" ht="15.75" thickBot="1">
      <c r="B122" s="13" t="s">
        <v>15</v>
      </c>
      <c r="C122" s="14">
        <v>77976.96323000001</v>
      </c>
      <c r="D122" s="14">
        <v>76781.66511000002</v>
      </c>
      <c r="E122" s="14">
        <v>84346.78708</v>
      </c>
      <c r="F122" s="14">
        <v>86852.68086999998</v>
      </c>
      <c r="G122" s="14">
        <v>91444.60724000001</v>
      </c>
      <c r="H122" s="14">
        <v>93042.49595</v>
      </c>
      <c r="I122" s="14">
        <v>85599.733975</v>
      </c>
      <c r="J122" s="14">
        <v>92243.551595</v>
      </c>
    </row>
    <row r="124" spans="2:10" ht="15.75" thickBot="1">
      <c r="B124" s="126" t="s">
        <v>150</v>
      </c>
      <c r="C124" s="126"/>
      <c r="D124" s="126"/>
      <c r="E124" s="126"/>
      <c r="F124" s="126"/>
      <c r="G124" s="126"/>
      <c r="H124" s="126"/>
      <c r="I124" s="126"/>
      <c r="J124" s="126"/>
    </row>
    <row r="125" spans="2:10" ht="21" customHeight="1" thickBot="1">
      <c r="B125" s="127" t="s">
        <v>1</v>
      </c>
      <c r="C125" s="129" t="s">
        <v>2</v>
      </c>
      <c r="D125" s="130"/>
      <c r="E125" s="129" t="s">
        <v>3</v>
      </c>
      <c r="F125" s="130"/>
      <c r="G125" s="129" t="s">
        <v>4</v>
      </c>
      <c r="H125" s="130"/>
      <c r="I125" s="10" t="s">
        <v>17</v>
      </c>
      <c r="J125" s="10" t="s">
        <v>18</v>
      </c>
    </row>
    <row r="126" spans="2:10" ht="15.75" thickBot="1">
      <c r="B126" s="128"/>
      <c r="C126" s="11">
        <v>2020</v>
      </c>
      <c r="D126" s="11">
        <v>2021</v>
      </c>
      <c r="E126" s="11">
        <v>2022</v>
      </c>
      <c r="F126" s="11">
        <v>2023</v>
      </c>
      <c r="G126" s="11">
        <v>2024</v>
      </c>
      <c r="H126" s="11">
        <v>2025</v>
      </c>
      <c r="I126" s="11" t="s">
        <v>45</v>
      </c>
      <c r="J126" s="11" t="s">
        <v>126</v>
      </c>
    </row>
    <row r="127" spans="2:10" ht="15.75" thickBot="1">
      <c r="B127" s="12" t="s">
        <v>36</v>
      </c>
      <c r="C127" s="15">
        <v>62124.59109000001</v>
      </c>
      <c r="D127" s="15">
        <v>65839.08913000001</v>
      </c>
      <c r="E127" s="15">
        <v>64936.6666</v>
      </c>
      <c r="F127" s="15">
        <v>65335.55171</v>
      </c>
      <c r="G127" s="15">
        <v>84220.26992000002</v>
      </c>
      <c r="H127" s="15">
        <v>86818.78418999998</v>
      </c>
      <c r="I127" s="15">
        <v>65136.109155</v>
      </c>
      <c r="J127" s="15">
        <v>85519.527055</v>
      </c>
    </row>
    <row r="128" spans="2:10" ht="15.75" thickBot="1">
      <c r="B128" s="12" t="s">
        <v>37</v>
      </c>
      <c r="C128" s="15">
        <v>13495.789260000001</v>
      </c>
      <c r="D128" s="15">
        <v>15735.85883</v>
      </c>
      <c r="E128" s="15">
        <v>18665.833019999995</v>
      </c>
      <c r="F128" s="15">
        <v>19353.933009999997</v>
      </c>
      <c r="G128" s="15">
        <v>19309.923019999995</v>
      </c>
      <c r="H128" s="15">
        <v>19843.87101</v>
      </c>
      <c r="I128" s="15">
        <v>19009.883014999996</v>
      </c>
      <c r="J128" s="15">
        <v>19576.897014999995</v>
      </c>
    </row>
    <row r="129" spans="2:10" ht="15.75" thickBot="1">
      <c r="B129" s="13" t="s">
        <v>0</v>
      </c>
      <c r="C129" s="14">
        <v>75620.38035</v>
      </c>
      <c r="D129" s="14">
        <v>81574.94796</v>
      </c>
      <c r="E129" s="14">
        <v>83602.49961999999</v>
      </c>
      <c r="F129" s="14">
        <v>84689.48472</v>
      </c>
      <c r="G129" s="14">
        <v>103530.19294000001</v>
      </c>
      <c r="H129" s="14">
        <v>106662.65519999998</v>
      </c>
      <c r="I129" s="14">
        <v>84145.99217</v>
      </c>
      <c r="J129" s="14">
        <v>105096.42407</v>
      </c>
    </row>
    <row r="130" spans="3:10" ht="15">
      <c r="C130" s="20"/>
      <c r="D130" s="20"/>
      <c r="E130" s="20"/>
      <c r="F130" s="20"/>
      <c r="G130" s="20"/>
      <c r="H130" s="20"/>
      <c r="I130" s="20"/>
      <c r="J130" s="20"/>
    </row>
  </sheetData>
  <mergeCells count="48">
    <mergeCell ref="B124:J124"/>
    <mergeCell ref="B125:B126"/>
    <mergeCell ref="C125:D125"/>
    <mergeCell ref="E125:F125"/>
    <mergeCell ref="G125:H125"/>
    <mergeCell ref="B111:J111"/>
    <mergeCell ref="B112:B113"/>
    <mergeCell ref="C112:D112"/>
    <mergeCell ref="E112:F112"/>
    <mergeCell ref="G112:H112"/>
    <mergeCell ref="B105:J105"/>
    <mergeCell ref="B106:B107"/>
    <mergeCell ref="C106:D106"/>
    <mergeCell ref="E106:F106"/>
    <mergeCell ref="G106:H106"/>
    <mergeCell ref="B96:J96"/>
    <mergeCell ref="B97:B98"/>
    <mergeCell ref="C97:D97"/>
    <mergeCell ref="E97:F97"/>
    <mergeCell ref="G97:H97"/>
    <mergeCell ref="B76:G76"/>
    <mergeCell ref="B85:J85"/>
    <mergeCell ref="B86:B87"/>
    <mergeCell ref="C86:D86"/>
    <mergeCell ref="E86:F86"/>
    <mergeCell ref="G86:H86"/>
    <mergeCell ref="B3:J3"/>
    <mergeCell ref="B4:B5"/>
    <mergeCell ref="C4:D4"/>
    <mergeCell ref="E4:F4"/>
    <mergeCell ref="G4:H4"/>
    <mergeCell ref="B32:J32"/>
    <mergeCell ref="B33:B34"/>
    <mergeCell ref="C33:D33"/>
    <mergeCell ref="E33:F33"/>
    <mergeCell ref="G33:H33"/>
    <mergeCell ref="B66:B67"/>
    <mergeCell ref="C66:D66"/>
    <mergeCell ref="E66:L66"/>
    <mergeCell ref="B43:J43"/>
    <mergeCell ref="B44:B45"/>
    <mergeCell ref="C44:J44"/>
    <mergeCell ref="B65:L65"/>
    <mergeCell ref="B54:J54"/>
    <mergeCell ref="B55:B56"/>
    <mergeCell ref="C55:D55"/>
    <mergeCell ref="E55:F55"/>
    <mergeCell ref="G55:H5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zoomScale="120" zoomScaleNormal="120" workbookViewId="0" topLeftCell="A49">
      <selection activeCell="B121" sqref="B121:J121"/>
    </sheetView>
  </sheetViews>
  <sheetFormatPr defaultColWidth="9.140625" defaultRowHeight="15"/>
  <cols>
    <col min="1" max="1" width="11.28125" style="43" bestFit="1" customWidth="1"/>
    <col min="2" max="2" width="24.7109375" style="46" customWidth="1"/>
    <col min="3" max="3" width="12.28125" style="41" customWidth="1"/>
    <col min="4" max="4" width="12.57421875" style="41" customWidth="1"/>
    <col min="5" max="5" width="12.7109375" style="41" customWidth="1"/>
    <col min="6" max="6" width="13.8515625" style="41" customWidth="1"/>
    <col min="7" max="7" width="15.140625" style="41" customWidth="1"/>
    <col min="8" max="8" width="7.7109375" style="41" customWidth="1"/>
    <col min="9" max="10" width="10.7109375" style="41" customWidth="1"/>
    <col min="11" max="12" width="9.00390625" style="41" customWidth="1"/>
    <col min="13" max="13" width="29.00390625" style="42" bestFit="1" customWidth="1"/>
    <col min="14" max="16384" width="9.140625" style="43" customWidth="1"/>
  </cols>
  <sheetData>
    <row r="1" spans="1:12" s="42" customFormat="1" ht="15">
      <c r="A1" s="43"/>
      <c r="B1" s="46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2" customFormat="1" ht="15">
      <c r="A2" s="43"/>
      <c r="B2" s="46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s="42" customFormat="1" ht="15" customHeight="1" thickBot="1">
      <c r="A3" s="45"/>
      <c r="B3" s="131" t="s">
        <v>185</v>
      </c>
      <c r="C3" s="131"/>
      <c r="D3" s="131"/>
      <c r="E3" s="131"/>
      <c r="F3" s="131"/>
      <c r="G3" s="131"/>
      <c r="H3" s="131"/>
      <c r="I3" s="131"/>
      <c r="J3" s="131"/>
      <c r="K3" s="41"/>
      <c r="L3" s="41"/>
      <c r="M3" s="41"/>
    </row>
    <row r="4" spans="1:13" s="42" customFormat="1" ht="32.25" thickBot="1">
      <c r="A4" s="45"/>
      <c r="B4" s="132" t="s">
        <v>1</v>
      </c>
      <c r="C4" s="129" t="s">
        <v>2</v>
      </c>
      <c r="D4" s="130"/>
      <c r="E4" s="129" t="s">
        <v>3</v>
      </c>
      <c r="F4" s="130"/>
      <c r="G4" s="129" t="s">
        <v>4</v>
      </c>
      <c r="H4" s="130"/>
      <c r="I4" s="10" t="s">
        <v>17</v>
      </c>
      <c r="J4" s="10" t="s">
        <v>18</v>
      </c>
      <c r="K4" s="41"/>
      <c r="L4" s="41"/>
      <c r="M4" s="41"/>
    </row>
    <row r="5" spans="1:13" s="42" customFormat="1" ht="15" customHeight="1" thickBot="1">
      <c r="A5" s="45"/>
      <c r="B5" s="133"/>
      <c r="C5" s="11">
        <v>2020</v>
      </c>
      <c r="D5" s="10">
        <v>2021</v>
      </c>
      <c r="E5" s="11">
        <v>2022</v>
      </c>
      <c r="F5" s="11">
        <v>2023</v>
      </c>
      <c r="G5" s="11">
        <v>2024</v>
      </c>
      <c r="H5" s="11">
        <v>2025</v>
      </c>
      <c r="I5" s="11" t="s">
        <v>45</v>
      </c>
      <c r="J5" s="11" t="s">
        <v>126</v>
      </c>
      <c r="K5" s="41"/>
      <c r="L5" s="41"/>
      <c r="M5" s="41"/>
    </row>
    <row r="6" spans="1:13" s="42" customFormat="1" ht="12" thickBot="1">
      <c r="A6" s="45"/>
      <c r="B6" s="47" t="s">
        <v>32</v>
      </c>
      <c r="C6" s="44">
        <v>261109.37589000032</v>
      </c>
      <c r="D6" s="44">
        <v>277367.1993200001</v>
      </c>
      <c r="E6" s="44">
        <v>286950.7245700002</v>
      </c>
      <c r="F6" s="44">
        <v>290280.9777199999</v>
      </c>
      <c r="G6" s="44">
        <v>324988.4013900001</v>
      </c>
      <c r="H6" s="44">
        <v>333897.05351000006</v>
      </c>
      <c r="I6" s="48">
        <v>288615.8511450001</v>
      </c>
      <c r="J6" s="48">
        <v>329442.72745000006</v>
      </c>
      <c r="K6" s="41"/>
      <c r="L6" s="41"/>
      <c r="M6" s="41"/>
    </row>
    <row r="7" spans="1:13" s="42" customFormat="1" ht="12" thickBot="1">
      <c r="A7" s="45"/>
      <c r="B7" s="47" t="s">
        <v>33</v>
      </c>
      <c r="C7" s="44">
        <v>59456.87345000001</v>
      </c>
      <c r="D7" s="44">
        <v>50406.19859000002</v>
      </c>
      <c r="E7" s="44">
        <v>56469.62147999999</v>
      </c>
      <c r="F7" s="44">
        <v>57540.61747999999</v>
      </c>
      <c r="G7" s="44">
        <v>49549.21256</v>
      </c>
      <c r="H7" s="44">
        <v>50853.581710000006</v>
      </c>
      <c r="I7" s="48">
        <v>57005.119479999994</v>
      </c>
      <c r="J7" s="48">
        <v>50201.39713500001</v>
      </c>
      <c r="K7" s="41"/>
      <c r="L7" s="41"/>
      <c r="M7" s="41"/>
    </row>
    <row r="8" spans="1:13" s="42" customFormat="1" ht="12" thickBot="1">
      <c r="A8" s="45"/>
      <c r="B8" s="47" t="s">
        <v>34</v>
      </c>
      <c r="C8" s="44">
        <v>68600.28129000003</v>
      </c>
      <c r="D8" s="44">
        <v>66218.78698000003</v>
      </c>
      <c r="E8" s="44">
        <v>64283.57557999999</v>
      </c>
      <c r="F8" s="44">
        <v>65597.55339</v>
      </c>
      <c r="G8" s="44">
        <v>75118.14713</v>
      </c>
      <c r="H8" s="44">
        <v>78594.89064</v>
      </c>
      <c r="I8" s="48">
        <v>64940.564484999995</v>
      </c>
      <c r="J8" s="48">
        <v>76856.518885</v>
      </c>
      <c r="K8" s="41"/>
      <c r="L8" s="41"/>
      <c r="M8" s="41"/>
    </row>
    <row r="9" spans="1:13" s="42" customFormat="1" ht="12" thickBot="1">
      <c r="A9" s="45"/>
      <c r="B9" s="47" t="s">
        <v>46</v>
      </c>
      <c r="C9" s="44">
        <v>99671.47897999997</v>
      </c>
      <c r="D9" s="44">
        <v>109164.78817999997</v>
      </c>
      <c r="E9" s="44">
        <v>103195.49569999998</v>
      </c>
      <c r="F9" s="44">
        <v>104681.43605</v>
      </c>
      <c r="G9" s="44">
        <v>136033.86084000004</v>
      </c>
      <c r="H9" s="44">
        <v>139964.84957</v>
      </c>
      <c r="I9" s="48">
        <v>103938.465875</v>
      </c>
      <c r="J9" s="48">
        <v>137999.35520500003</v>
      </c>
      <c r="K9" s="41"/>
      <c r="L9" s="41"/>
      <c r="M9" s="41"/>
    </row>
    <row r="10" spans="1:13" s="42" customFormat="1" ht="12" thickBot="1">
      <c r="A10" s="45"/>
      <c r="B10" s="49" t="s">
        <v>40</v>
      </c>
      <c r="C10" s="50">
        <v>488838.0096100003</v>
      </c>
      <c r="D10" s="50">
        <v>503156.9730700001</v>
      </c>
      <c r="E10" s="50">
        <v>510899.41733000014</v>
      </c>
      <c r="F10" s="50">
        <v>518100.58463999996</v>
      </c>
      <c r="G10" s="50">
        <v>585689.6219200001</v>
      </c>
      <c r="H10" s="50">
        <v>603310.37543</v>
      </c>
      <c r="I10" s="50">
        <v>514500.00098500005</v>
      </c>
      <c r="J10" s="50">
        <v>594499.9986750002</v>
      </c>
      <c r="K10" s="41"/>
      <c r="L10" s="41"/>
      <c r="M10" s="41"/>
    </row>
    <row r="11" spans="1:13" s="42" customFormat="1" ht="12" thickBot="1">
      <c r="A11" s="45"/>
      <c r="B11" s="47" t="s">
        <v>47</v>
      </c>
      <c r="C11" s="44">
        <v>206737.42697</v>
      </c>
      <c r="D11" s="44">
        <v>258721.96111</v>
      </c>
      <c r="E11" s="44">
        <v>312000.00007999997</v>
      </c>
      <c r="F11" s="44">
        <v>327000.00001</v>
      </c>
      <c r="G11" s="44">
        <v>344700</v>
      </c>
      <c r="H11" s="44">
        <v>346500</v>
      </c>
      <c r="I11" s="48">
        <v>319500.000045</v>
      </c>
      <c r="J11" s="48">
        <v>345600</v>
      </c>
      <c r="K11" s="41"/>
      <c r="L11" s="41"/>
      <c r="M11" s="41"/>
    </row>
    <row r="12" spans="1:13" s="42" customFormat="1" ht="12" thickBot="1">
      <c r="A12" s="45"/>
      <c r="B12" s="47" t="s">
        <v>13</v>
      </c>
      <c r="C12" s="44">
        <v>15625.70618</v>
      </c>
      <c r="D12" s="44">
        <v>10916.35983</v>
      </c>
      <c r="E12" s="44">
        <v>45000</v>
      </c>
      <c r="F12" s="44">
        <v>50000</v>
      </c>
      <c r="G12" s="44">
        <v>37800</v>
      </c>
      <c r="H12" s="44">
        <v>45000</v>
      </c>
      <c r="I12" s="48">
        <v>47500</v>
      </c>
      <c r="J12" s="48">
        <v>41400</v>
      </c>
      <c r="K12" s="41"/>
      <c r="L12" s="41"/>
      <c r="M12" s="41"/>
    </row>
    <row r="13" spans="1:13" s="42" customFormat="1" ht="21.75" thickBot="1">
      <c r="A13" s="45"/>
      <c r="B13" s="47" t="s">
        <v>48</v>
      </c>
      <c r="C13" s="44">
        <v>25968.57429999999</v>
      </c>
      <c r="D13" s="44">
        <v>20000.48737999998</v>
      </c>
      <c r="E13" s="44">
        <v>84779.99997000003</v>
      </c>
      <c r="F13" s="44">
        <v>86990.00016000003</v>
      </c>
      <c r="G13" s="44">
        <v>147999.99993000002</v>
      </c>
      <c r="H13" s="44">
        <v>130609.99962</v>
      </c>
      <c r="I13" s="48">
        <v>85885.00006500003</v>
      </c>
      <c r="J13" s="48">
        <v>139304.999775</v>
      </c>
      <c r="K13" s="51"/>
      <c r="L13" s="41"/>
      <c r="M13" s="41"/>
    </row>
    <row r="14" spans="1:13" s="42" customFormat="1" ht="12" thickBot="1">
      <c r="A14" s="45"/>
      <c r="B14" s="47" t="s">
        <v>11</v>
      </c>
      <c r="C14" s="44">
        <v>61400.050350000005</v>
      </c>
      <c r="D14" s="44">
        <v>61282.55589</v>
      </c>
      <c r="E14" s="44">
        <v>53390.01399</v>
      </c>
      <c r="F14" s="44">
        <v>54072.09804</v>
      </c>
      <c r="G14" s="44">
        <v>59432.00004</v>
      </c>
      <c r="H14" s="44">
        <v>59787.99996</v>
      </c>
      <c r="I14" s="48">
        <v>53731.056014999995</v>
      </c>
      <c r="J14" s="48">
        <v>59610</v>
      </c>
      <c r="K14" s="41"/>
      <c r="L14" s="41"/>
      <c r="M14" s="41"/>
    </row>
    <row r="15" spans="1:13" s="42" customFormat="1" ht="12" thickBot="1">
      <c r="A15" s="45"/>
      <c r="B15" s="47" t="s">
        <v>12</v>
      </c>
      <c r="C15" s="44">
        <v>47563.57346</v>
      </c>
      <c r="D15" s="44">
        <v>47700.66693</v>
      </c>
      <c r="E15" s="44">
        <v>46042.0974</v>
      </c>
      <c r="F15" s="44">
        <v>46336.51558</v>
      </c>
      <c r="G15" s="44">
        <v>54815.23183</v>
      </c>
      <c r="H15" s="44">
        <v>56563.42551</v>
      </c>
      <c r="I15" s="48">
        <v>46189.30649</v>
      </c>
      <c r="J15" s="48">
        <v>55689.32867</v>
      </c>
      <c r="K15" s="41"/>
      <c r="L15" s="41"/>
      <c r="M15" s="41"/>
    </row>
    <row r="16" spans="1:13" s="42" customFormat="1" ht="12" thickBot="1">
      <c r="A16" s="45"/>
      <c r="B16" s="47" t="s">
        <v>14</v>
      </c>
      <c r="C16" s="44">
        <v>13703.6907</v>
      </c>
      <c r="D16" s="44">
        <v>14040.131</v>
      </c>
      <c r="E16" s="44">
        <v>15936.99997</v>
      </c>
      <c r="F16" s="44">
        <v>15845</v>
      </c>
      <c r="G16" s="44">
        <v>16500</v>
      </c>
      <c r="H16" s="44">
        <v>16500</v>
      </c>
      <c r="I16" s="48">
        <v>15890.999985</v>
      </c>
      <c r="J16" s="48">
        <v>16500</v>
      </c>
      <c r="K16" s="41"/>
      <c r="L16" s="41"/>
      <c r="M16" s="41"/>
    </row>
    <row r="17" spans="1:13" s="42" customFormat="1" ht="12" thickBot="1">
      <c r="A17" s="45"/>
      <c r="B17" s="49" t="s">
        <v>41</v>
      </c>
      <c r="C17" s="50">
        <v>370999.02196</v>
      </c>
      <c r="D17" s="50">
        <v>412662.16214000003</v>
      </c>
      <c r="E17" s="50">
        <v>557149.11141</v>
      </c>
      <c r="F17" s="50">
        <v>580243.61379</v>
      </c>
      <c r="G17" s="50">
        <v>661247.2318</v>
      </c>
      <c r="H17" s="50">
        <v>654961.42509</v>
      </c>
      <c r="I17" s="50">
        <v>568696.3626</v>
      </c>
      <c r="J17" s="50">
        <v>658104.328445</v>
      </c>
      <c r="K17" s="41"/>
      <c r="L17" s="41"/>
      <c r="M17" s="41"/>
    </row>
    <row r="18" spans="1:13" s="42" customFormat="1" ht="11.25">
      <c r="A18" s="45"/>
      <c r="B18" s="46"/>
      <c r="C18" s="52"/>
      <c r="D18" s="52"/>
      <c r="E18" s="52"/>
      <c r="F18" s="52"/>
      <c r="G18" s="52"/>
      <c r="H18" s="52"/>
      <c r="I18" s="52"/>
      <c r="J18" s="52"/>
      <c r="K18" s="41"/>
      <c r="L18" s="41"/>
      <c r="M18" s="41"/>
    </row>
    <row r="19" spans="1:13" s="42" customFormat="1" ht="15" customHeight="1" thickBot="1">
      <c r="A19" s="45"/>
      <c r="B19" s="131" t="s">
        <v>186</v>
      </c>
      <c r="C19" s="131"/>
      <c r="D19" s="131"/>
      <c r="E19" s="131"/>
      <c r="F19" s="131"/>
      <c r="G19" s="131"/>
      <c r="H19" s="131"/>
      <c r="I19" s="131"/>
      <c r="J19" s="131"/>
      <c r="K19" s="41"/>
      <c r="L19" s="41"/>
      <c r="M19" s="41"/>
    </row>
    <row r="20" spans="1:13" s="42" customFormat="1" ht="15" customHeight="1" thickBot="1">
      <c r="A20" s="45"/>
      <c r="B20" s="132" t="s">
        <v>1</v>
      </c>
      <c r="C20" s="123" t="s">
        <v>16</v>
      </c>
      <c r="D20" s="124"/>
      <c r="E20" s="124"/>
      <c r="F20" s="124"/>
      <c r="G20" s="124"/>
      <c r="H20" s="124"/>
      <c r="I20" s="124"/>
      <c r="J20" s="125"/>
      <c r="K20" s="41"/>
      <c r="L20" s="41"/>
      <c r="M20" s="41"/>
    </row>
    <row r="21" spans="1:13" s="42" customFormat="1" ht="12" thickBot="1">
      <c r="A21" s="45"/>
      <c r="B21" s="133"/>
      <c r="C21" s="54">
        <v>2026</v>
      </c>
      <c r="D21" s="54">
        <v>2027</v>
      </c>
      <c r="E21" s="54">
        <v>2028</v>
      </c>
      <c r="F21" s="11">
        <v>2029</v>
      </c>
      <c r="G21" s="11">
        <v>2030</v>
      </c>
      <c r="H21" s="11">
        <v>2031</v>
      </c>
      <c r="I21" s="11">
        <v>2032</v>
      </c>
      <c r="J21" s="54">
        <v>2033</v>
      </c>
      <c r="K21" s="41"/>
      <c r="L21" s="41"/>
      <c r="M21" s="41"/>
    </row>
    <row r="22" spans="1:13" s="42" customFormat="1" ht="12" thickBot="1">
      <c r="A22" s="45"/>
      <c r="B22" s="47" t="s">
        <v>47</v>
      </c>
      <c r="C22" s="44">
        <v>355500</v>
      </c>
      <c r="D22" s="44">
        <v>360000</v>
      </c>
      <c r="E22" s="44">
        <v>363375</v>
      </c>
      <c r="F22" s="44">
        <v>353475</v>
      </c>
      <c r="G22" s="44">
        <v>356850</v>
      </c>
      <c r="H22" s="55">
        <v>353700</v>
      </c>
      <c r="I22" s="55">
        <v>354599.99999935715</v>
      </c>
      <c r="J22" s="44">
        <v>355706.999964</v>
      </c>
      <c r="K22" s="41"/>
      <c r="L22" s="41"/>
      <c r="M22" s="41"/>
    </row>
    <row r="23" spans="1:13" s="42" customFormat="1" ht="12" thickBot="1">
      <c r="A23" s="45"/>
      <c r="B23" s="47" t="s">
        <v>13</v>
      </c>
      <c r="C23" s="44">
        <v>45000</v>
      </c>
      <c r="D23" s="44">
        <v>45000</v>
      </c>
      <c r="E23" s="44">
        <v>45000</v>
      </c>
      <c r="F23" s="44">
        <v>45000</v>
      </c>
      <c r="G23" s="44">
        <v>45000</v>
      </c>
      <c r="H23" s="55">
        <v>31275</v>
      </c>
      <c r="I23" s="55">
        <v>29700</v>
      </c>
      <c r="J23" s="44">
        <v>28215</v>
      </c>
      <c r="K23" s="41"/>
      <c r="L23" s="41"/>
      <c r="M23" s="41"/>
    </row>
    <row r="24" spans="1:13" s="42" customFormat="1" ht="21.75" thickBot="1">
      <c r="A24" s="45"/>
      <c r="B24" s="47" t="s">
        <v>48</v>
      </c>
      <c r="C24" s="44">
        <v>95193.72881</v>
      </c>
      <c r="D24" s="44">
        <v>68556.00002999997</v>
      </c>
      <c r="E24" s="44">
        <v>74692.99992000002</v>
      </c>
      <c r="F24" s="44">
        <v>72349.99995999997</v>
      </c>
      <c r="G24" s="44">
        <v>71073.99995999997</v>
      </c>
      <c r="H24" s="55">
        <v>71880.99989999998</v>
      </c>
      <c r="I24" s="55">
        <v>71796.95215151351</v>
      </c>
      <c r="J24" s="44">
        <v>74227.23357492256</v>
      </c>
      <c r="K24" s="41"/>
      <c r="L24" s="41"/>
      <c r="M24" s="41"/>
    </row>
    <row r="25" spans="1:13" s="42" customFormat="1" ht="12" thickBot="1">
      <c r="A25" s="45"/>
      <c r="B25" s="47" t="s">
        <v>11</v>
      </c>
      <c r="C25" s="44">
        <v>60147</v>
      </c>
      <c r="D25" s="44">
        <v>60507.99996</v>
      </c>
      <c r="E25" s="44">
        <v>60870.99996</v>
      </c>
      <c r="F25" s="44">
        <v>61236</v>
      </c>
      <c r="G25" s="44">
        <v>61604.00004</v>
      </c>
      <c r="H25" s="55">
        <v>61973.00004</v>
      </c>
      <c r="I25" s="55">
        <v>62345.17275024804</v>
      </c>
      <c r="J25" s="44">
        <v>62719.24378674953</v>
      </c>
      <c r="K25" s="41"/>
      <c r="L25" s="41"/>
      <c r="M25" s="41"/>
    </row>
    <row r="26" spans="1:13" s="42" customFormat="1" ht="12" thickBot="1">
      <c r="A26" s="45"/>
      <c r="B26" s="47" t="s">
        <v>12</v>
      </c>
      <c r="C26" s="44">
        <v>57919.08487</v>
      </c>
      <c r="D26" s="44">
        <v>59269.11908</v>
      </c>
      <c r="E26" s="44">
        <v>60613.52814</v>
      </c>
      <c r="F26" s="44">
        <v>61946.68694</v>
      </c>
      <c r="G26" s="44">
        <v>63251.72</v>
      </c>
      <c r="H26" s="55">
        <v>64539.877649999995</v>
      </c>
      <c r="I26" s="55">
        <v>65799.9096</v>
      </c>
      <c r="J26" s="44">
        <v>67065.56664</v>
      </c>
      <c r="K26" s="41"/>
      <c r="L26" s="41"/>
      <c r="M26" s="41"/>
    </row>
    <row r="27" spans="1:13" s="42" customFormat="1" ht="12" thickBot="1">
      <c r="A27" s="45"/>
      <c r="B27" s="47" t="s">
        <v>14</v>
      </c>
      <c r="C27" s="44">
        <v>16500</v>
      </c>
      <c r="D27" s="44">
        <v>16500</v>
      </c>
      <c r="E27" s="44">
        <v>16500</v>
      </c>
      <c r="F27" s="44">
        <v>16500</v>
      </c>
      <c r="G27" s="44">
        <v>16500</v>
      </c>
      <c r="H27" s="55">
        <v>16500</v>
      </c>
      <c r="I27" s="55">
        <v>16500</v>
      </c>
      <c r="J27" s="44">
        <v>16500</v>
      </c>
      <c r="K27" s="41"/>
      <c r="L27" s="41"/>
      <c r="M27" s="41"/>
    </row>
    <row r="28" spans="1:13" s="42" customFormat="1" ht="12" thickBot="1">
      <c r="A28" s="45"/>
      <c r="B28" s="49" t="s">
        <v>41</v>
      </c>
      <c r="C28" s="50">
        <v>630259.81368</v>
      </c>
      <c r="D28" s="50">
        <v>609833.11907</v>
      </c>
      <c r="E28" s="50">
        <v>621052.52802</v>
      </c>
      <c r="F28" s="50">
        <v>610507.6869</v>
      </c>
      <c r="G28" s="50">
        <v>614279.72</v>
      </c>
      <c r="H28" s="56">
        <v>599868.87759</v>
      </c>
      <c r="I28" s="56">
        <v>600742.0345011187</v>
      </c>
      <c r="J28" s="50">
        <v>604434.0439656721</v>
      </c>
      <c r="K28" s="41"/>
      <c r="L28" s="41"/>
      <c r="M28" s="41"/>
    </row>
    <row r="29" spans="1:13" s="42" customFormat="1" ht="11.25">
      <c r="A29" s="45"/>
      <c r="B29" s="46"/>
      <c r="C29" s="52"/>
      <c r="D29" s="52"/>
      <c r="E29" s="52"/>
      <c r="F29" s="52"/>
      <c r="G29" s="52"/>
      <c r="H29" s="52"/>
      <c r="I29" s="52"/>
      <c r="J29" s="52"/>
      <c r="K29" s="41"/>
      <c r="L29" s="41"/>
      <c r="M29" s="41"/>
    </row>
    <row r="30" spans="1:13" s="42" customFormat="1" ht="15" customHeight="1" thickBot="1">
      <c r="A30" s="43"/>
      <c r="B30" s="131" t="s">
        <v>187</v>
      </c>
      <c r="C30" s="131"/>
      <c r="D30" s="131"/>
      <c r="E30" s="131"/>
      <c r="F30" s="131"/>
      <c r="G30" s="131"/>
      <c r="H30" s="131"/>
      <c r="I30" s="131"/>
      <c r="J30" s="131"/>
      <c r="K30" s="41"/>
      <c r="L30" s="41"/>
      <c r="M30" s="41"/>
    </row>
    <row r="31" spans="1:13" s="42" customFormat="1" ht="32.25" thickBot="1">
      <c r="A31" s="45"/>
      <c r="B31" s="132" t="s">
        <v>1</v>
      </c>
      <c r="C31" s="129" t="s">
        <v>2</v>
      </c>
      <c r="D31" s="130"/>
      <c r="E31" s="129" t="s">
        <v>3</v>
      </c>
      <c r="F31" s="130"/>
      <c r="G31" s="129" t="s">
        <v>4</v>
      </c>
      <c r="H31" s="130"/>
      <c r="I31" s="10" t="s">
        <v>17</v>
      </c>
      <c r="J31" s="10" t="s">
        <v>18</v>
      </c>
      <c r="K31" s="41"/>
      <c r="L31" s="41"/>
      <c r="M31" s="41"/>
    </row>
    <row r="32" spans="1:13" s="42" customFormat="1" ht="12" thickBot="1">
      <c r="A32" s="45"/>
      <c r="B32" s="133"/>
      <c r="C32" s="11">
        <v>2020</v>
      </c>
      <c r="D32" s="10">
        <v>2021</v>
      </c>
      <c r="E32" s="11">
        <v>2022</v>
      </c>
      <c r="F32" s="11">
        <v>2023</v>
      </c>
      <c r="G32" s="11">
        <v>2024</v>
      </c>
      <c r="H32" s="11">
        <v>2025</v>
      </c>
      <c r="I32" s="11" t="s">
        <v>45</v>
      </c>
      <c r="J32" s="11" t="s">
        <v>126</v>
      </c>
      <c r="K32" s="41"/>
      <c r="L32" s="41"/>
      <c r="M32" s="41"/>
    </row>
    <row r="33" spans="1:13" s="42" customFormat="1" ht="11.25" thickBot="1">
      <c r="A33" s="41"/>
      <c r="B33" s="47" t="s">
        <v>50</v>
      </c>
      <c r="C33" s="48">
        <v>30144.55692000001</v>
      </c>
      <c r="D33" s="48">
        <v>34968.81484</v>
      </c>
      <c r="E33" s="48">
        <v>32354.774260000006</v>
      </c>
      <c r="F33" s="48">
        <v>32925.73359999999</v>
      </c>
      <c r="G33" s="48">
        <v>40491.04362</v>
      </c>
      <c r="H33" s="48">
        <v>42489.51382</v>
      </c>
      <c r="I33" s="48">
        <v>32640.25393</v>
      </c>
      <c r="J33" s="48">
        <v>41490.27872</v>
      </c>
      <c r="K33" s="41"/>
      <c r="L33" s="41"/>
      <c r="M33" s="41"/>
    </row>
    <row r="34" spans="1:13" s="42" customFormat="1" ht="11.25" thickBot="1">
      <c r="A34" s="41"/>
      <c r="B34" s="47" t="s">
        <v>49</v>
      </c>
      <c r="C34" s="48">
        <v>26934.669790000004</v>
      </c>
      <c r="D34" s="48">
        <v>27212.16669999999</v>
      </c>
      <c r="E34" s="48">
        <v>34587.910970000004</v>
      </c>
      <c r="F34" s="48">
        <v>34881.88055</v>
      </c>
      <c r="G34" s="48">
        <v>36279.04178999999</v>
      </c>
      <c r="H34" s="48">
        <v>36802.12218</v>
      </c>
      <c r="I34" s="48">
        <v>34734.89576</v>
      </c>
      <c r="J34" s="48">
        <v>36540.581985</v>
      </c>
      <c r="K34" s="41"/>
      <c r="L34" s="41"/>
      <c r="M34" s="41"/>
    </row>
    <row r="35" spans="1:13" s="42" customFormat="1" ht="11.25" thickBot="1">
      <c r="A35" s="41"/>
      <c r="B35" s="47" t="s">
        <v>151</v>
      </c>
      <c r="C35" s="48">
        <v>28109.18869</v>
      </c>
      <c r="D35" s="48">
        <v>29940.401780000015</v>
      </c>
      <c r="E35" s="48">
        <v>34694.20550000001</v>
      </c>
      <c r="F35" s="48">
        <v>35022.270659999995</v>
      </c>
      <c r="G35" s="48">
        <v>35499.14715</v>
      </c>
      <c r="H35" s="48">
        <v>36099.52017000001</v>
      </c>
      <c r="I35" s="48">
        <v>34858.23808</v>
      </c>
      <c r="J35" s="48">
        <v>35799.333660000004</v>
      </c>
      <c r="K35" s="41"/>
      <c r="L35" s="41"/>
      <c r="M35" s="41"/>
    </row>
    <row r="36" spans="1:13" s="42" customFormat="1" ht="11.25" thickBot="1">
      <c r="A36" s="41"/>
      <c r="B36" s="47" t="s">
        <v>52</v>
      </c>
      <c r="C36" s="48">
        <v>29053.16312</v>
      </c>
      <c r="D36" s="48">
        <v>28636.1101</v>
      </c>
      <c r="E36" s="48">
        <v>27868.373420000004</v>
      </c>
      <c r="F36" s="48">
        <v>28279.158059999994</v>
      </c>
      <c r="G36" s="48">
        <v>31411.90811</v>
      </c>
      <c r="H36" s="48">
        <v>32703.28596</v>
      </c>
      <c r="I36" s="48">
        <v>28073.76574</v>
      </c>
      <c r="J36" s="48">
        <v>32057.597035</v>
      </c>
      <c r="K36" s="41"/>
      <c r="L36" s="41"/>
      <c r="M36" s="41"/>
    </row>
    <row r="37" spans="1:13" s="42" customFormat="1" ht="11.25" thickBot="1">
      <c r="A37" s="41"/>
      <c r="B37" s="47" t="s">
        <v>51</v>
      </c>
      <c r="C37" s="48">
        <v>23318.876999999997</v>
      </c>
      <c r="D37" s="48">
        <v>21545.683390000002</v>
      </c>
      <c r="E37" s="48">
        <v>30708.11756</v>
      </c>
      <c r="F37" s="48">
        <v>30880.12672</v>
      </c>
      <c r="G37" s="48">
        <v>28578.132759999993</v>
      </c>
      <c r="H37" s="48">
        <v>29059.326270000005</v>
      </c>
      <c r="I37" s="48">
        <v>30794.12214</v>
      </c>
      <c r="J37" s="48">
        <v>28818.729515</v>
      </c>
      <c r="K37" s="41"/>
      <c r="L37" s="41"/>
      <c r="M37" s="41"/>
    </row>
    <row r="38" spans="1:13" s="42" customFormat="1" ht="11.25" thickBot="1">
      <c r="A38" s="41"/>
      <c r="B38" s="47" t="s">
        <v>53</v>
      </c>
      <c r="C38" s="48">
        <v>20384.353269999996</v>
      </c>
      <c r="D38" s="48">
        <v>20903.324689999994</v>
      </c>
      <c r="E38" s="48">
        <v>25695.89482</v>
      </c>
      <c r="F38" s="48">
        <v>26076.039170000007</v>
      </c>
      <c r="G38" s="48">
        <v>27850.178450000003</v>
      </c>
      <c r="H38" s="48">
        <v>28790.947739999996</v>
      </c>
      <c r="I38" s="48">
        <v>25885.966995000002</v>
      </c>
      <c r="J38" s="48">
        <v>28320.563094999998</v>
      </c>
      <c r="K38" s="41"/>
      <c r="L38" s="41"/>
      <c r="M38" s="41"/>
    </row>
    <row r="39" spans="1:13" s="42" customFormat="1" ht="11.25" thickBot="1">
      <c r="A39" s="41"/>
      <c r="B39" s="47" t="s">
        <v>54</v>
      </c>
      <c r="C39" s="48">
        <v>17964.13580999999</v>
      </c>
      <c r="D39" s="48">
        <v>18864.34898</v>
      </c>
      <c r="E39" s="48">
        <v>19795.957610000005</v>
      </c>
      <c r="F39" s="48">
        <v>19846.010499999997</v>
      </c>
      <c r="G39" s="48">
        <v>21819.958269999996</v>
      </c>
      <c r="H39" s="48">
        <v>21921.07591</v>
      </c>
      <c r="I39" s="48">
        <v>19820.984055</v>
      </c>
      <c r="J39" s="48">
        <v>21870.517089999998</v>
      </c>
      <c r="K39" s="41"/>
      <c r="L39" s="41"/>
      <c r="M39" s="41"/>
    </row>
    <row r="40" spans="1:13" s="42" customFormat="1" ht="11.25" thickBot="1">
      <c r="A40" s="41"/>
      <c r="B40" s="47" t="s">
        <v>55</v>
      </c>
      <c r="C40" s="48">
        <v>16810.616699999988</v>
      </c>
      <c r="D40" s="48">
        <v>17646.397109999987</v>
      </c>
      <c r="E40" s="48">
        <v>16547.522510000003</v>
      </c>
      <c r="F40" s="48">
        <v>16915.75522</v>
      </c>
      <c r="G40" s="48">
        <v>20493.201999999997</v>
      </c>
      <c r="H40" s="48">
        <v>21106.691400000003</v>
      </c>
      <c r="I40" s="48">
        <v>16731.638865</v>
      </c>
      <c r="J40" s="48">
        <v>20799.9467</v>
      </c>
      <c r="K40" s="41"/>
      <c r="L40" s="41"/>
      <c r="M40" s="41"/>
    </row>
    <row r="41" spans="1:13" s="42" customFormat="1" ht="15" customHeight="1" thickBot="1">
      <c r="A41" s="41"/>
      <c r="B41" s="47" t="s">
        <v>63</v>
      </c>
      <c r="C41" s="48">
        <v>5934.493879999999</v>
      </c>
      <c r="D41" s="48">
        <v>11519.630519999997</v>
      </c>
      <c r="E41" s="48">
        <v>3454.31304</v>
      </c>
      <c r="F41" s="48">
        <v>3481.96001</v>
      </c>
      <c r="G41" s="48">
        <v>16009.75937</v>
      </c>
      <c r="H41" s="48">
        <v>16586.090740000003</v>
      </c>
      <c r="I41" s="48">
        <v>3468.136525</v>
      </c>
      <c r="J41" s="48">
        <v>16297.925055000002</v>
      </c>
      <c r="K41" s="41"/>
      <c r="L41" s="41"/>
      <c r="M41" s="41"/>
    </row>
    <row r="42" spans="1:13" s="42" customFormat="1" ht="11.25" thickBot="1">
      <c r="A42" s="41"/>
      <c r="B42" s="47" t="s">
        <v>58</v>
      </c>
      <c r="C42" s="48">
        <v>11429.445190000002</v>
      </c>
      <c r="D42" s="48">
        <v>10708.295600000001</v>
      </c>
      <c r="E42" s="48">
        <v>8096.198310000001</v>
      </c>
      <c r="F42" s="48">
        <v>8140.28174</v>
      </c>
      <c r="G42" s="48">
        <v>10920.87239</v>
      </c>
      <c r="H42" s="48">
        <v>11104.13789</v>
      </c>
      <c r="I42" s="48">
        <v>8118.240025000001</v>
      </c>
      <c r="J42" s="48">
        <v>11012.505140000001</v>
      </c>
      <c r="K42" s="41"/>
      <c r="L42" s="41"/>
      <c r="M42" s="41"/>
    </row>
    <row r="43" spans="1:13" s="42" customFormat="1" ht="15" customHeight="1" thickBot="1">
      <c r="A43" s="41"/>
      <c r="B43" s="47" t="s">
        <v>62</v>
      </c>
      <c r="C43" s="48">
        <v>10528.4186</v>
      </c>
      <c r="D43" s="48">
        <v>11102.400219999998</v>
      </c>
      <c r="E43" s="48">
        <v>3971.8409100000003</v>
      </c>
      <c r="F43" s="48">
        <v>4036.96661</v>
      </c>
      <c r="G43" s="48">
        <v>10516.56221</v>
      </c>
      <c r="H43" s="48">
        <v>10927.410760000002</v>
      </c>
      <c r="I43" s="48">
        <v>4004.40376</v>
      </c>
      <c r="J43" s="48">
        <v>10721.986485000001</v>
      </c>
      <c r="K43" s="41"/>
      <c r="L43" s="41"/>
      <c r="M43" s="41"/>
    </row>
    <row r="44" spans="1:13" s="42" customFormat="1" ht="11.25" thickBot="1">
      <c r="A44" s="41"/>
      <c r="B44" s="47" t="s">
        <v>56</v>
      </c>
      <c r="C44" s="48">
        <v>8417.244289999997</v>
      </c>
      <c r="D44" s="48">
        <v>10095.335980000002</v>
      </c>
      <c r="E44" s="48">
        <v>8641.355969999999</v>
      </c>
      <c r="F44" s="48">
        <v>8759.59057</v>
      </c>
      <c r="G44" s="48">
        <v>7807.4359399999985</v>
      </c>
      <c r="H44" s="48">
        <v>8070.502099999999</v>
      </c>
      <c r="I44" s="48">
        <v>8700.473269999999</v>
      </c>
      <c r="J44" s="48">
        <v>7938.969019999999</v>
      </c>
      <c r="K44" s="41"/>
      <c r="L44" s="41"/>
      <c r="M44" s="41"/>
    </row>
    <row r="45" spans="1:13" s="42" customFormat="1" ht="11.25" thickBot="1">
      <c r="A45" s="41"/>
      <c r="B45" s="47" t="s">
        <v>60</v>
      </c>
      <c r="C45" s="48">
        <v>3177.9439499999994</v>
      </c>
      <c r="D45" s="48">
        <v>6101.243130000003</v>
      </c>
      <c r="E45" s="48">
        <v>5846.11599</v>
      </c>
      <c r="F45" s="48">
        <v>5846.1659500000005</v>
      </c>
      <c r="G45" s="48">
        <v>6467.947879999999</v>
      </c>
      <c r="H45" s="48">
        <v>6492.48903</v>
      </c>
      <c r="I45" s="48">
        <v>5846.14097</v>
      </c>
      <c r="J45" s="48">
        <v>6480.218454999999</v>
      </c>
      <c r="K45" s="41"/>
      <c r="L45" s="41"/>
      <c r="M45" s="41"/>
    </row>
    <row r="46" spans="1:13" s="42" customFormat="1" ht="11.25" thickBot="1">
      <c r="A46" s="41"/>
      <c r="B46" s="47" t="s">
        <v>57</v>
      </c>
      <c r="C46" s="48">
        <v>6506.83277</v>
      </c>
      <c r="D46" s="48">
        <v>4616.946130000002</v>
      </c>
      <c r="E46" s="48">
        <v>8208.034189999998</v>
      </c>
      <c r="F46" s="48">
        <v>8274.792179999997</v>
      </c>
      <c r="G46" s="48">
        <v>6101.956119999999</v>
      </c>
      <c r="H46" s="48">
        <v>6175.429649999999</v>
      </c>
      <c r="I46" s="48">
        <v>8241.413184999998</v>
      </c>
      <c r="J46" s="48">
        <v>6138.692884999999</v>
      </c>
      <c r="K46" s="41"/>
      <c r="L46" s="41"/>
      <c r="M46" s="41"/>
    </row>
    <row r="47" spans="1:13" s="42" customFormat="1" ht="13.9" customHeight="1" thickBot="1">
      <c r="A47" s="41"/>
      <c r="B47" s="47" t="s">
        <v>61</v>
      </c>
      <c r="C47" s="48">
        <v>4000.4061199999996</v>
      </c>
      <c r="D47" s="48">
        <v>4123.831000000001</v>
      </c>
      <c r="E47" s="48">
        <v>4779.359770000001</v>
      </c>
      <c r="F47" s="48">
        <v>4895.74429</v>
      </c>
      <c r="G47" s="48">
        <v>5636.40217</v>
      </c>
      <c r="H47" s="48">
        <v>5795.6752099999985</v>
      </c>
      <c r="I47" s="48">
        <v>4837.552030000001</v>
      </c>
      <c r="J47" s="48">
        <v>5716.038689999999</v>
      </c>
      <c r="K47" s="41"/>
      <c r="L47" s="41"/>
      <c r="M47" s="41"/>
    </row>
    <row r="48" spans="1:13" s="42" customFormat="1" ht="13.9" customHeight="1" thickBot="1">
      <c r="A48" s="41"/>
      <c r="B48" s="47" t="s">
        <v>59</v>
      </c>
      <c r="C48" s="48">
        <v>6289.414949999993</v>
      </c>
      <c r="D48" s="48">
        <v>7243.62464</v>
      </c>
      <c r="E48" s="48">
        <v>5847.181749999999</v>
      </c>
      <c r="F48" s="48">
        <v>5901.596630000005</v>
      </c>
      <c r="G48" s="48">
        <v>5380.875390000003</v>
      </c>
      <c r="H48" s="48">
        <v>5770.774450000001</v>
      </c>
      <c r="I48" s="48">
        <v>5874.389190000002</v>
      </c>
      <c r="J48" s="48">
        <v>5575.824920000002</v>
      </c>
      <c r="K48" s="41"/>
      <c r="L48" s="41"/>
      <c r="M48" s="41"/>
    </row>
    <row r="49" spans="1:13" s="42" customFormat="1" ht="11.25" thickBot="1">
      <c r="A49" s="41"/>
      <c r="B49" s="47" t="s">
        <v>66</v>
      </c>
      <c r="C49" s="48">
        <v>1629.2068400000003</v>
      </c>
      <c r="D49" s="48">
        <v>1638.3061499999997</v>
      </c>
      <c r="E49" s="48">
        <v>2838.10299</v>
      </c>
      <c r="F49" s="48">
        <v>2935.4476899999995</v>
      </c>
      <c r="G49" s="48">
        <v>3234.8577199999995</v>
      </c>
      <c r="H49" s="48">
        <v>3340.5866699999997</v>
      </c>
      <c r="I49" s="48">
        <v>2886.7753399999997</v>
      </c>
      <c r="J49" s="48">
        <v>3287.7221949999994</v>
      </c>
      <c r="K49" s="41"/>
      <c r="L49" s="41"/>
      <c r="M49" s="41"/>
    </row>
    <row r="50" spans="1:13" s="42" customFormat="1" ht="11.25" thickBot="1">
      <c r="A50" s="41"/>
      <c r="B50" s="47" t="s">
        <v>65</v>
      </c>
      <c r="C50" s="48">
        <v>2657.72719</v>
      </c>
      <c r="D50" s="48">
        <v>2628.35524</v>
      </c>
      <c r="E50" s="48">
        <v>2914.95865</v>
      </c>
      <c r="F50" s="48">
        <v>2960.24049</v>
      </c>
      <c r="G50" s="48">
        <v>2889.79465</v>
      </c>
      <c r="H50" s="48">
        <v>2976.7731199999994</v>
      </c>
      <c r="I50" s="48">
        <v>2937.5995700000003</v>
      </c>
      <c r="J50" s="48">
        <v>2933.283885</v>
      </c>
      <c r="K50" s="41"/>
      <c r="L50" s="41"/>
      <c r="M50" s="41"/>
    </row>
    <row r="51" spans="1:13" s="42" customFormat="1" ht="11.25" thickBot="1">
      <c r="A51" s="41"/>
      <c r="B51" s="47" t="s">
        <v>64</v>
      </c>
      <c r="C51" s="48">
        <v>620.3174199999999</v>
      </c>
      <c r="D51" s="48">
        <v>664.44682</v>
      </c>
      <c r="E51" s="48">
        <v>3031.29504</v>
      </c>
      <c r="F51" s="48">
        <v>3031.29504</v>
      </c>
      <c r="G51" s="48">
        <v>2581.1934499999998</v>
      </c>
      <c r="H51" s="48">
        <v>2590.6611799999996</v>
      </c>
      <c r="I51" s="48">
        <v>3031.29504</v>
      </c>
      <c r="J51" s="48">
        <v>2585.927315</v>
      </c>
      <c r="K51" s="41"/>
      <c r="L51" s="41"/>
      <c r="M51" s="41"/>
    </row>
    <row r="52" spans="1:13" s="42" customFormat="1" ht="11.25" thickBot="1">
      <c r="A52" s="41"/>
      <c r="B52" s="47" t="s">
        <v>68</v>
      </c>
      <c r="C52" s="48">
        <v>2459.3140000000003</v>
      </c>
      <c r="D52" s="48">
        <v>2570.803389999999</v>
      </c>
      <c r="E52" s="48">
        <v>2343.20272</v>
      </c>
      <c r="F52" s="48">
        <v>2356.3367599999997</v>
      </c>
      <c r="G52" s="48">
        <v>2377.29</v>
      </c>
      <c r="H52" s="48">
        <v>2401.78119</v>
      </c>
      <c r="I52" s="48">
        <v>2349.7697399999997</v>
      </c>
      <c r="J52" s="48">
        <v>2389.5355950000003</v>
      </c>
      <c r="K52" s="41"/>
      <c r="L52" s="41"/>
      <c r="M52" s="41"/>
    </row>
    <row r="53" spans="1:13" s="42" customFormat="1" ht="11.25" thickBot="1">
      <c r="A53" s="41"/>
      <c r="B53" s="47" t="s">
        <v>67</v>
      </c>
      <c r="C53" s="48">
        <v>2631.6799</v>
      </c>
      <c r="D53" s="48">
        <v>2639.1524100000006</v>
      </c>
      <c r="E53" s="48">
        <v>2751.80405</v>
      </c>
      <c r="F53" s="48">
        <v>2793.95252</v>
      </c>
      <c r="G53" s="48">
        <v>1731.1671300000003</v>
      </c>
      <c r="H53" s="48">
        <v>1755.6583</v>
      </c>
      <c r="I53" s="48">
        <v>2772.878285</v>
      </c>
      <c r="J53" s="48">
        <v>1743.4127150000002</v>
      </c>
      <c r="K53" s="41"/>
      <c r="L53" s="41"/>
      <c r="M53" s="41"/>
    </row>
    <row r="54" spans="1:13" s="42" customFormat="1" ht="11.25" thickBot="1">
      <c r="A54" s="41"/>
      <c r="B54" s="47" t="s">
        <v>69</v>
      </c>
      <c r="C54" s="48">
        <v>967.94247</v>
      </c>
      <c r="D54" s="48">
        <v>812.7234399999999</v>
      </c>
      <c r="E54" s="48">
        <v>947.6546099999997</v>
      </c>
      <c r="F54" s="48">
        <v>961.7732300000004</v>
      </c>
      <c r="G54" s="48">
        <v>773.9360300000003</v>
      </c>
      <c r="H54" s="48">
        <v>792.2686199999998</v>
      </c>
      <c r="I54" s="48">
        <v>954.71392</v>
      </c>
      <c r="J54" s="48">
        <v>783.1023250000001</v>
      </c>
      <c r="K54" s="41"/>
      <c r="L54" s="41"/>
      <c r="M54" s="41"/>
    </row>
    <row r="55" spans="1:13" s="42" customFormat="1" ht="11.25" thickBot="1">
      <c r="A55" s="41"/>
      <c r="B55" s="47" t="s">
        <v>71</v>
      </c>
      <c r="C55" s="48">
        <v>115.60229000000001</v>
      </c>
      <c r="D55" s="48">
        <v>176.27629000000007</v>
      </c>
      <c r="E55" s="48">
        <v>45.96581</v>
      </c>
      <c r="F55" s="48">
        <v>47.11522</v>
      </c>
      <c r="G55" s="48">
        <v>132.03171</v>
      </c>
      <c r="H55" s="48">
        <v>140.62416000000002</v>
      </c>
      <c r="I55" s="48">
        <v>46.540515</v>
      </c>
      <c r="J55" s="48">
        <v>136.32793500000002</v>
      </c>
      <c r="K55" s="41"/>
      <c r="L55" s="41"/>
      <c r="M55" s="41"/>
    </row>
    <row r="56" spans="1:13" s="42" customFormat="1" ht="11.25" thickBot="1">
      <c r="A56" s="41"/>
      <c r="B56" s="47" t="s">
        <v>70</v>
      </c>
      <c r="C56" s="48">
        <v>544.3945699999997</v>
      </c>
      <c r="D56" s="48">
        <v>659.0305500000004</v>
      </c>
      <c r="E56" s="48">
        <v>909.9809499999997</v>
      </c>
      <c r="F56" s="48">
        <v>958.37628</v>
      </c>
      <c r="G56" s="48">
        <v>3.70692</v>
      </c>
      <c r="H56" s="48">
        <v>3.70697</v>
      </c>
      <c r="I56" s="48">
        <v>934.1786149999998</v>
      </c>
      <c r="J56" s="48">
        <v>3.706945</v>
      </c>
      <c r="K56" s="41"/>
      <c r="L56" s="41"/>
      <c r="M56" s="41"/>
    </row>
    <row r="57" spans="1:13" s="42" customFormat="1" ht="11.25" thickBot="1">
      <c r="A57" s="41"/>
      <c r="B57" s="47" t="s">
        <v>72</v>
      </c>
      <c r="C57" s="48">
        <v>198.9006399999982</v>
      </c>
      <c r="D57" s="48">
        <v>218.95211000000054</v>
      </c>
      <c r="E57" s="48">
        <v>0.00010999999975319951</v>
      </c>
      <c r="F57" s="48">
        <v>1.0000003967434168E-05</v>
      </c>
      <c r="G57" s="48">
        <v>0.00016000000014901162</v>
      </c>
      <c r="H57" s="48">
        <v>1.9999996293336153E-05</v>
      </c>
      <c r="I57" s="48">
        <v>6.000000186031684E-05</v>
      </c>
      <c r="J57" s="48">
        <v>8.999999822117388E-05</v>
      </c>
      <c r="K57" s="41"/>
      <c r="L57" s="41"/>
      <c r="M57" s="41"/>
    </row>
    <row r="58" spans="1:13" s="42" customFormat="1" ht="11.25" thickBot="1">
      <c r="A58" s="41"/>
      <c r="B58" s="47" t="s">
        <v>152</v>
      </c>
      <c r="C58" s="48">
        <v>280.5295200000001</v>
      </c>
      <c r="D58" s="48">
        <v>130.59811000000005</v>
      </c>
      <c r="E58" s="48">
        <v>70.60306</v>
      </c>
      <c r="F58" s="48">
        <v>72.36802</v>
      </c>
      <c r="G58" s="48">
        <v>0</v>
      </c>
      <c r="H58" s="48">
        <v>0</v>
      </c>
      <c r="I58" s="48">
        <v>71.48554</v>
      </c>
      <c r="J58" s="48">
        <v>0</v>
      </c>
      <c r="K58" s="41"/>
      <c r="L58" s="41"/>
      <c r="M58" s="41"/>
    </row>
    <row r="59" spans="1:13" s="42" customFormat="1" ht="12" thickBot="1">
      <c r="A59" s="45"/>
      <c r="B59" s="49" t="s">
        <v>0</v>
      </c>
      <c r="C59" s="50">
        <v>261109.37589000002</v>
      </c>
      <c r="D59" s="50">
        <v>277367.19932000013</v>
      </c>
      <c r="E59" s="50">
        <v>286950.7245700001</v>
      </c>
      <c r="F59" s="50">
        <v>290280.97771999997</v>
      </c>
      <c r="G59" s="50">
        <v>324988.4013899999</v>
      </c>
      <c r="H59" s="50">
        <v>333897.05351000006</v>
      </c>
      <c r="I59" s="50">
        <v>288615.851145</v>
      </c>
      <c r="J59" s="50">
        <v>329442.72745</v>
      </c>
      <c r="K59" s="41"/>
      <c r="L59" s="41"/>
      <c r="M59" s="41"/>
    </row>
    <row r="60" spans="1:13" s="42" customFormat="1" ht="11.25">
      <c r="A60" s="45"/>
      <c r="B60" s="46"/>
      <c r="C60" s="57"/>
      <c r="D60" s="57"/>
      <c r="E60" s="57"/>
      <c r="F60" s="57"/>
      <c r="G60" s="57"/>
      <c r="H60" s="57"/>
      <c r="I60" s="57"/>
      <c r="J60" s="57"/>
      <c r="K60" s="41"/>
      <c r="L60" s="41"/>
      <c r="M60" s="41"/>
    </row>
    <row r="61" spans="1:13" s="42" customFormat="1" ht="15" customHeight="1" thickBot="1">
      <c r="A61" s="43"/>
      <c r="B61" s="131" t="s">
        <v>188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41"/>
    </row>
    <row r="62" spans="1:13" s="42" customFormat="1" ht="15" customHeight="1" thickBot="1">
      <c r="A62" s="45"/>
      <c r="B62" s="134" t="s">
        <v>1</v>
      </c>
      <c r="C62" s="129" t="s">
        <v>4</v>
      </c>
      <c r="D62" s="130"/>
      <c r="E62" s="129" t="s">
        <v>16</v>
      </c>
      <c r="F62" s="136"/>
      <c r="G62" s="136"/>
      <c r="H62" s="136"/>
      <c r="I62" s="136"/>
      <c r="J62" s="136"/>
      <c r="K62" s="136"/>
      <c r="L62" s="130"/>
      <c r="M62" s="41"/>
    </row>
    <row r="63" spans="1:13" s="42" customFormat="1" ht="12" thickBot="1">
      <c r="A63" s="45"/>
      <c r="B63" s="135"/>
      <c r="C63" s="11">
        <v>2024</v>
      </c>
      <c r="D63" s="11">
        <v>2025</v>
      </c>
      <c r="E63" s="11">
        <v>2026</v>
      </c>
      <c r="F63" s="11">
        <v>2027</v>
      </c>
      <c r="G63" s="11">
        <v>2028</v>
      </c>
      <c r="H63" s="11">
        <v>2029</v>
      </c>
      <c r="I63" s="11">
        <v>2030</v>
      </c>
      <c r="J63" s="11">
        <v>2031</v>
      </c>
      <c r="K63" s="11">
        <v>2032</v>
      </c>
      <c r="L63" s="11">
        <v>2033</v>
      </c>
      <c r="M63" s="41"/>
    </row>
    <row r="64" spans="1:13" s="42" customFormat="1" ht="12" thickBot="1">
      <c r="A64" s="45"/>
      <c r="B64" s="47" t="s">
        <v>47</v>
      </c>
      <c r="C64" s="58">
        <v>344700</v>
      </c>
      <c r="D64" s="58">
        <v>346500</v>
      </c>
      <c r="E64" s="58">
        <v>355500</v>
      </c>
      <c r="F64" s="58">
        <v>360000</v>
      </c>
      <c r="G64" s="58">
        <v>363375</v>
      </c>
      <c r="H64" s="58">
        <v>353475</v>
      </c>
      <c r="I64" s="58">
        <v>356850</v>
      </c>
      <c r="J64" s="58">
        <v>353700</v>
      </c>
      <c r="K64" s="58">
        <v>354599.99999935715</v>
      </c>
      <c r="L64" s="58">
        <v>355706.999964</v>
      </c>
      <c r="M64" s="41"/>
    </row>
    <row r="65" spans="1:13" s="42" customFormat="1" ht="12" thickBot="1">
      <c r="A65" s="45"/>
      <c r="B65" s="47" t="s">
        <v>13</v>
      </c>
      <c r="C65" s="58">
        <v>37800</v>
      </c>
      <c r="D65" s="58">
        <v>45000</v>
      </c>
      <c r="E65" s="58">
        <v>45000</v>
      </c>
      <c r="F65" s="58">
        <v>45000</v>
      </c>
      <c r="G65" s="58">
        <v>45000</v>
      </c>
      <c r="H65" s="58">
        <v>45000</v>
      </c>
      <c r="I65" s="58">
        <v>45000</v>
      </c>
      <c r="J65" s="58">
        <v>31275</v>
      </c>
      <c r="K65" s="58">
        <v>29700</v>
      </c>
      <c r="L65" s="58">
        <v>28215</v>
      </c>
      <c r="M65" s="41"/>
    </row>
    <row r="66" spans="1:13" s="42" customFormat="1" ht="21.75" thickBot="1">
      <c r="A66" s="45"/>
      <c r="B66" s="47" t="s">
        <v>48</v>
      </c>
      <c r="C66" s="58">
        <v>147999.99993000002</v>
      </c>
      <c r="D66" s="58">
        <v>130609.99962</v>
      </c>
      <c r="E66" s="58">
        <v>95193.72881</v>
      </c>
      <c r="F66" s="58">
        <v>68556.00002999997</v>
      </c>
      <c r="G66" s="58">
        <v>74692.99992000002</v>
      </c>
      <c r="H66" s="58">
        <v>72349.99995999997</v>
      </c>
      <c r="I66" s="58">
        <v>71073.99995999997</v>
      </c>
      <c r="J66" s="58">
        <v>71880.99989999998</v>
      </c>
      <c r="K66" s="58">
        <v>71796.95215151351</v>
      </c>
      <c r="L66" s="58">
        <v>74227.23357492256</v>
      </c>
      <c r="M66" s="41"/>
    </row>
    <row r="67" spans="1:13" s="42" customFormat="1" ht="12" thickBot="1">
      <c r="A67" s="45"/>
      <c r="B67" s="47" t="s">
        <v>11</v>
      </c>
      <c r="C67" s="58">
        <v>59432.00004</v>
      </c>
      <c r="D67" s="58">
        <v>59787.99996</v>
      </c>
      <c r="E67" s="58">
        <v>60147</v>
      </c>
      <c r="F67" s="58">
        <v>60507.99996</v>
      </c>
      <c r="G67" s="58">
        <v>60870.99996</v>
      </c>
      <c r="H67" s="58">
        <v>61236</v>
      </c>
      <c r="I67" s="58">
        <v>61604.00004</v>
      </c>
      <c r="J67" s="58">
        <v>61973.00004</v>
      </c>
      <c r="K67" s="58">
        <v>62345.17275024804</v>
      </c>
      <c r="L67" s="58">
        <v>62719.24378674953</v>
      </c>
      <c r="M67" s="41"/>
    </row>
    <row r="68" spans="1:13" s="42" customFormat="1" ht="12" thickBot="1">
      <c r="A68" s="45"/>
      <c r="B68" s="47" t="s">
        <v>12</v>
      </c>
      <c r="C68" s="58">
        <v>54815.23183</v>
      </c>
      <c r="D68" s="58">
        <v>56563.42551</v>
      </c>
      <c r="E68" s="58">
        <v>57919.08487</v>
      </c>
      <c r="F68" s="58">
        <v>59269.11908</v>
      </c>
      <c r="G68" s="58">
        <v>60613.52814</v>
      </c>
      <c r="H68" s="58">
        <v>61946.68694</v>
      </c>
      <c r="I68" s="58">
        <v>63251.72</v>
      </c>
      <c r="J68" s="58">
        <v>64539.877649999995</v>
      </c>
      <c r="K68" s="58">
        <v>65799.9096</v>
      </c>
      <c r="L68" s="58">
        <v>67065.56664</v>
      </c>
      <c r="M68" s="41"/>
    </row>
    <row r="69" spans="1:13" s="42" customFormat="1" ht="12" thickBot="1">
      <c r="A69" s="45"/>
      <c r="B69" s="47" t="s">
        <v>14</v>
      </c>
      <c r="C69" s="58">
        <v>16500</v>
      </c>
      <c r="D69" s="58">
        <v>16500</v>
      </c>
      <c r="E69" s="58">
        <v>16500</v>
      </c>
      <c r="F69" s="58">
        <v>16500</v>
      </c>
      <c r="G69" s="58">
        <v>16500</v>
      </c>
      <c r="H69" s="58">
        <v>16500</v>
      </c>
      <c r="I69" s="58">
        <v>16500</v>
      </c>
      <c r="J69" s="58">
        <v>16500</v>
      </c>
      <c r="K69" s="58">
        <v>16500</v>
      </c>
      <c r="L69" s="58">
        <v>16500</v>
      </c>
      <c r="M69" s="41"/>
    </row>
    <row r="70" spans="1:13" s="42" customFormat="1" ht="12" thickBot="1">
      <c r="A70" s="45"/>
      <c r="B70" s="49" t="s">
        <v>41</v>
      </c>
      <c r="C70" s="59">
        <v>661247.2318</v>
      </c>
      <c r="D70" s="59">
        <v>654961.42509</v>
      </c>
      <c r="E70" s="59">
        <v>630259.81368</v>
      </c>
      <c r="F70" s="59">
        <v>609833.11907</v>
      </c>
      <c r="G70" s="59">
        <v>621052.52802</v>
      </c>
      <c r="H70" s="59">
        <v>610507.6869</v>
      </c>
      <c r="I70" s="59">
        <v>614279.72</v>
      </c>
      <c r="J70" s="59">
        <v>599868.87759</v>
      </c>
      <c r="K70" s="59">
        <v>600742.0345011187</v>
      </c>
      <c r="L70" s="59">
        <v>604434.0439656721</v>
      </c>
      <c r="M70" s="41"/>
    </row>
    <row r="71" spans="1:13" s="42" customFormat="1" ht="11.25">
      <c r="A71" s="45"/>
      <c r="B71" s="46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41"/>
    </row>
    <row r="72" spans="1:13" s="2" customFormat="1" ht="15.75" thickBot="1">
      <c r="A72"/>
      <c r="B72" s="122" t="s">
        <v>189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0"/>
    </row>
    <row r="73" spans="1:12" s="2" customFormat="1" ht="15" customHeight="1" thickBot="1">
      <c r="A73"/>
      <c r="B73" s="108" t="s">
        <v>153</v>
      </c>
      <c r="C73" s="119" t="s">
        <v>4</v>
      </c>
      <c r="D73" s="120"/>
      <c r="E73" s="119" t="s">
        <v>154</v>
      </c>
      <c r="F73" s="121"/>
      <c r="G73" s="121"/>
      <c r="H73" s="121"/>
      <c r="I73" s="121"/>
      <c r="J73" s="121"/>
      <c r="K73" s="121"/>
      <c r="L73" s="120"/>
    </row>
    <row r="74" spans="1:12" s="2" customFormat="1" ht="15" customHeight="1" thickBot="1">
      <c r="A74"/>
      <c r="B74" s="109" t="s">
        <v>193</v>
      </c>
      <c r="C74" s="103">
        <v>2024</v>
      </c>
      <c r="D74" s="103">
        <v>2025</v>
      </c>
      <c r="E74" s="104">
        <v>2026</v>
      </c>
      <c r="F74" s="105">
        <v>2027</v>
      </c>
      <c r="G74" s="105">
        <v>2028</v>
      </c>
      <c r="H74" s="105">
        <v>2029</v>
      </c>
      <c r="I74" s="105">
        <v>2030</v>
      </c>
      <c r="J74" s="105">
        <v>2031</v>
      </c>
      <c r="K74" s="105">
        <v>2032</v>
      </c>
      <c r="L74" s="105">
        <v>2033</v>
      </c>
    </row>
    <row r="75" spans="1:12" s="2" customFormat="1" ht="15" customHeight="1" thickBot="1">
      <c r="A75"/>
      <c r="B75" s="6" t="s">
        <v>155</v>
      </c>
      <c r="C75" s="106">
        <v>31500</v>
      </c>
      <c r="D75" s="106">
        <v>31500</v>
      </c>
      <c r="E75" s="106">
        <v>36000</v>
      </c>
      <c r="F75" s="106">
        <v>31500</v>
      </c>
      <c r="G75" s="106">
        <v>22500</v>
      </c>
      <c r="H75" s="106">
        <v>18000</v>
      </c>
      <c r="I75" s="106">
        <v>20250</v>
      </c>
      <c r="J75" s="106">
        <v>18225</v>
      </c>
      <c r="K75" s="106">
        <v>13500</v>
      </c>
      <c r="L75" s="106">
        <v>18000</v>
      </c>
    </row>
    <row r="76" spans="1:12" s="2" customFormat="1" ht="15" customHeight="1" thickBot="1">
      <c r="A76"/>
      <c r="B76" s="6" t="s">
        <v>156</v>
      </c>
      <c r="C76" s="106">
        <v>31500</v>
      </c>
      <c r="D76" s="106">
        <v>36000</v>
      </c>
      <c r="E76" s="106">
        <v>31500</v>
      </c>
      <c r="F76" s="106">
        <v>36000</v>
      </c>
      <c r="G76" s="106">
        <v>41400</v>
      </c>
      <c r="H76" s="106">
        <v>38475</v>
      </c>
      <c r="I76" s="106">
        <v>40500</v>
      </c>
      <c r="J76" s="106">
        <v>36000</v>
      </c>
      <c r="K76" s="106">
        <v>29700</v>
      </c>
      <c r="L76" s="106">
        <v>31500</v>
      </c>
    </row>
    <row r="77" spans="1:12" s="2" customFormat="1" ht="15" customHeight="1" thickBot="1">
      <c r="A77"/>
      <c r="B77" s="6" t="s">
        <v>157</v>
      </c>
      <c r="C77" s="106">
        <v>37800</v>
      </c>
      <c r="D77" s="106">
        <v>33300</v>
      </c>
      <c r="E77" s="106">
        <v>33300</v>
      </c>
      <c r="F77" s="106">
        <v>33300</v>
      </c>
      <c r="G77" s="106">
        <v>35887.5</v>
      </c>
      <c r="H77" s="106">
        <v>42300</v>
      </c>
      <c r="I77" s="106">
        <v>36000</v>
      </c>
      <c r="J77" s="106">
        <v>40500</v>
      </c>
      <c r="K77" s="106">
        <v>49500</v>
      </c>
      <c r="L77" s="106">
        <v>38907</v>
      </c>
    </row>
    <row r="78" spans="1:12" s="2" customFormat="1" ht="15" customHeight="1" thickBot="1">
      <c r="A78"/>
      <c r="B78" s="110" t="s">
        <v>158</v>
      </c>
      <c r="C78" s="111">
        <v>100800</v>
      </c>
      <c r="D78" s="111">
        <v>100800</v>
      </c>
      <c r="E78" s="111">
        <v>100800</v>
      </c>
      <c r="F78" s="111">
        <v>100800</v>
      </c>
      <c r="G78" s="111">
        <v>99787.5</v>
      </c>
      <c r="H78" s="111">
        <v>98775</v>
      </c>
      <c r="I78" s="111">
        <v>96750</v>
      </c>
      <c r="J78" s="111">
        <v>94725</v>
      </c>
      <c r="K78" s="111">
        <v>92700</v>
      </c>
      <c r="L78" s="111">
        <v>88407</v>
      </c>
    </row>
    <row r="79" spans="1:12" s="2" customFormat="1" ht="15.75" thickBot="1">
      <c r="A79"/>
      <c r="B79" s="109" t="s">
        <v>159</v>
      </c>
      <c r="C79" s="137"/>
      <c r="D79" s="138"/>
      <c r="E79" s="139"/>
      <c r="F79" s="140"/>
      <c r="G79" s="140"/>
      <c r="H79" s="140"/>
      <c r="I79" s="140"/>
      <c r="J79" s="140"/>
      <c r="K79" s="140"/>
      <c r="L79" s="141"/>
    </row>
    <row r="80" spans="1:12" s="2" customFormat="1" ht="15.75" thickBot="1">
      <c r="A80"/>
      <c r="B80" s="6" t="s">
        <v>160</v>
      </c>
      <c r="C80" s="106">
        <v>243899.999964</v>
      </c>
      <c r="D80" s="106">
        <v>245699.999964</v>
      </c>
      <c r="E80" s="106">
        <v>254699.999964</v>
      </c>
      <c r="F80" s="106">
        <v>259199.999964</v>
      </c>
      <c r="G80" s="106">
        <v>263587.499964</v>
      </c>
      <c r="H80" s="106">
        <v>254699.999964</v>
      </c>
      <c r="I80" s="106">
        <v>260099.999964</v>
      </c>
      <c r="J80" s="106">
        <v>258974.999964</v>
      </c>
      <c r="K80" s="106">
        <v>261899.99999935713</v>
      </c>
      <c r="L80" s="106">
        <v>267299.999964</v>
      </c>
    </row>
    <row r="81" spans="1:12" s="2" customFormat="1" ht="15.75" thickBot="1">
      <c r="A81"/>
      <c r="B81" s="110" t="s">
        <v>161</v>
      </c>
      <c r="C81" s="111">
        <v>243899.999964</v>
      </c>
      <c r="D81" s="111">
        <v>245699.999964</v>
      </c>
      <c r="E81" s="111">
        <v>254699.999964</v>
      </c>
      <c r="F81" s="111">
        <v>259199.999964</v>
      </c>
      <c r="G81" s="111">
        <v>263587.499964</v>
      </c>
      <c r="H81" s="111">
        <v>254699.999964</v>
      </c>
      <c r="I81" s="111">
        <v>260099.999964</v>
      </c>
      <c r="J81" s="111">
        <v>258974.999964</v>
      </c>
      <c r="K81" s="111">
        <v>261899.99999935713</v>
      </c>
      <c r="L81" s="111">
        <v>267299.999964</v>
      </c>
    </row>
    <row r="82" spans="1:12" s="2" customFormat="1" ht="15" customHeight="1" thickBot="1">
      <c r="A82"/>
      <c r="B82" s="112" t="s">
        <v>13</v>
      </c>
      <c r="C82" s="113">
        <v>37800</v>
      </c>
      <c r="D82" s="113">
        <v>45000</v>
      </c>
      <c r="E82" s="113">
        <v>45000</v>
      </c>
      <c r="F82" s="113">
        <v>45000</v>
      </c>
      <c r="G82" s="113">
        <v>45000</v>
      </c>
      <c r="H82" s="113">
        <v>45000</v>
      </c>
      <c r="I82" s="113">
        <v>45000</v>
      </c>
      <c r="J82" s="113">
        <v>31275</v>
      </c>
      <c r="K82" s="113">
        <v>29700</v>
      </c>
      <c r="L82" s="113">
        <v>28215</v>
      </c>
    </row>
    <row r="83" spans="1:12" s="2" customFormat="1" ht="15.75" thickBot="1">
      <c r="A83"/>
      <c r="B83" s="114" t="s">
        <v>162</v>
      </c>
      <c r="C83" s="107">
        <v>382499.99996399996</v>
      </c>
      <c r="D83" s="107">
        <v>391499.99996399996</v>
      </c>
      <c r="E83" s="107">
        <v>400499.99996399996</v>
      </c>
      <c r="F83" s="107">
        <v>404999.99996399996</v>
      </c>
      <c r="G83" s="107">
        <v>408374.999964</v>
      </c>
      <c r="H83" s="107">
        <v>398474.99996399996</v>
      </c>
      <c r="I83" s="107">
        <v>401849.99996399996</v>
      </c>
      <c r="J83" s="107">
        <v>384974.99996399996</v>
      </c>
      <c r="K83" s="107">
        <v>384299.99999935715</v>
      </c>
      <c r="L83" s="107">
        <v>383921.999964</v>
      </c>
    </row>
    <row r="84" spans="1:12" s="42" customFormat="1" ht="15">
      <c r="A84" s="43"/>
      <c r="B84" s="46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s="42" customFormat="1" ht="15" customHeight="1" thickBot="1">
      <c r="A85" s="43"/>
      <c r="B85" s="131" t="s">
        <v>190</v>
      </c>
      <c r="C85" s="131"/>
      <c r="D85" s="131"/>
      <c r="E85" s="131"/>
      <c r="F85" s="131"/>
      <c r="G85" s="131"/>
      <c r="H85" s="131"/>
      <c r="I85" s="131"/>
      <c r="J85" s="131"/>
      <c r="K85" s="41"/>
      <c r="L85" s="41"/>
    </row>
    <row r="86" spans="1:12" s="42" customFormat="1" ht="32.25" thickBot="1">
      <c r="A86" s="43"/>
      <c r="B86" s="134" t="s">
        <v>1</v>
      </c>
      <c r="C86" s="129" t="s">
        <v>2</v>
      </c>
      <c r="D86" s="130"/>
      <c r="E86" s="129" t="s">
        <v>3</v>
      </c>
      <c r="F86" s="130"/>
      <c r="G86" s="129" t="s">
        <v>4</v>
      </c>
      <c r="H86" s="130"/>
      <c r="I86" s="10" t="s">
        <v>17</v>
      </c>
      <c r="J86" s="10" t="s">
        <v>18</v>
      </c>
      <c r="K86" s="41"/>
      <c r="L86" s="41"/>
    </row>
    <row r="87" spans="1:12" s="42" customFormat="1" ht="11.25" thickBot="1">
      <c r="A87" s="43"/>
      <c r="B87" s="135"/>
      <c r="C87" s="11">
        <v>2020</v>
      </c>
      <c r="D87" s="10">
        <v>2021</v>
      </c>
      <c r="E87" s="11">
        <v>2022</v>
      </c>
      <c r="F87" s="11">
        <v>2023</v>
      </c>
      <c r="G87" s="11">
        <v>2024</v>
      </c>
      <c r="H87" s="11">
        <v>2025</v>
      </c>
      <c r="I87" s="11" t="s">
        <v>45</v>
      </c>
      <c r="J87" s="11" t="s">
        <v>126</v>
      </c>
      <c r="K87" s="41"/>
      <c r="L87" s="41"/>
    </row>
    <row r="88" spans="2:12" s="42" customFormat="1" ht="11.25" thickBot="1">
      <c r="B88" s="47" t="s">
        <v>73</v>
      </c>
      <c r="C88" s="48">
        <v>15885.12405999999</v>
      </c>
      <c r="D88" s="48">
        <v>10503.655230000002</v>
      </c>
      <c r="E88" s="48">
        <v>16069.371200000001</v>
      </c>
      <c r="F88" s="48">
        <v>16313.840269999995</v>
      </c>
      <c r="G88" s="48">
        <v>15325.563600000001</v>
      </c>
      <c r="H88" s="48">
        <v>15806.250320000003</v>
      </c>
      <c r="I88" s="48">
        <v>16191.605734999997</v>
      </c>
      <c r="J88" s="48">
        <v>15565.906960000002</v>
      </c>
      <c r="K88" s="41"/>
      <c r="L88" s="41"/>
    </row>
    <row r="89" spans="2:12" s="42" customFormat="1" ht="11.25" thickBot="1">
      <c r="B89" s="47" t="s">
        <v>74</v>
      </c>
      <c r="C89" s="48">
        <v>17114.21414</v>
      </c>
      <c r="D89" s="48">
        <v>13859.966880000004</v>
      </c>
      <c r="E89" s="48">
        <v>12429.010060000002</v>
      </c>
      <c r="F89" s="48">
        <v>12669.60518</v>
      </c>
      <c r="G89" s="48">
        <v>10164.81607</v>
      </c>
      <c r="H89" s="48">
        <v>10237.503359999999</v>
      </c>
      <c r="I89" s="48">
        <v>12549.307620000001</v>
      </c>
      <c r="J89" s="48">
        <v>10201.159715</v>
      </c>
      <c r="K89" s="41"/>
      <c r="L89" s="41"/>
    </row>
    <row r="90" spans="2:12" s="42" customFormat="1" ht="11.25" thickBot="1">
      <c r="B90" s="47" t="s">
        <v>75</v>
      </c>
      <c r="C90" s="48">
        <v>7550.000239999999</v>
      </c>
      <c r="D90" s="48">
        <v>7087.87978</v>
      </c>
      <c r="E90" s="48">
        <v>8042.62184</v>
      </c>
      <c r="F90" s="48">
        <v>8175.203089999999</v>
      </c>
      <c r="G90" s="48">
        <v>6671.411420000001</v>
      </c>
      <c r="H90" s="48">
        <v>6924.432160000001</v>
      </c>
      <c r="I90" s="48">
        <v>8108.912464999999</v>
      </c>
      <c r="J90" s="48">
        <v>6797.921790000001</v>
      </c>
      <c r="K90" s="41"/>
      <c r="L90" s="41"/>
    </row>
    <row r="91" spans="2:12" s="42" customFormat="1" ht="11.25" thickBot="1">
      <c r="B91" s="47" t="s">
        <v>77</v>
      </c>
      <c r="C91" s="48">
        <v>4232.127260000001</v>
      </c>
      <c r="D91" s="48">
        <v>4107.4602700000005</v>
      </c>
      <c r="E91" s="48">
        <v>4296.4248</v>
      </c>
      <c r="F91" s="48">
        <v>4296.42482</v>
      </c>
      <c r="G91" s="48">
        <v>4278.22896</v>
      </c>
      <c r="H91" s="48">
        <v>4278.229</v>
      </c>
      <c r="I91" s="48">
        <v>4296.42481</v>
      </c>
      <c r="J91" s="48">
        <v>4278.22898</v>
      </c>
      <c r="K91" s="41"/>
      <c r="L91" s="41"/>
    </row>
    <row r="92" spans="2:12" s="42" customFormat="1" ht="11.25" thickBot="1">
      <c r="B92" s="47" t="s">
        <v>78</v>
      </c>
      <c r="C92" s="48">
        <v>2874.16295</v>
      </c>
      <c r="D92" s="48">
        <v>3043.2182300000004</v>
      </c>
      <c r="E92" s="48">
        <v>3402.1580400000003</v>
      </c>
      <c r="F92" s="48">
        <v>3483.44198</v>
      </c>
      <c r="G92" s="48">
        <v>3792.7835400000004</v>
      </c>
      <c r="H92" s="48">
        <v>3945.8928600000004</v>
      </c>
      <c r="I92" s="48">
        <v>3442.80001</v>
      </c>
      <c r="J92" s="48">
        <v>3869.3382</v>
      </c>
      <c r="K92" s="41"/>
      <c r="L92" s="41"/>
    </row>
    <row r="93" spans="2:12" s="42" customFormat="1" ht="11.25" thickBot="1">
      <c r="B93" s="47" t="s">
        <v>79</v>
      </c>
      <c r="C93" s="48">
        <v>2675.4084799999996</v>
      </c>
      <c r="D93" s="48">
        <v>3064.1321400000006</v>
      </c>
      <c r="E93" s="48">
        <v>2638.15799</v>
      </c>
      <c r="F93" s="48">
        <v>2783.0110299999997</v>
      </c>
      <c r="G93" s="48">
        <v>2797.21893</v>
      </c>
      <c r="H93" s="48">
        <v>2912.51529</v>
      </c>
      <c r="I93" s="48">
        <v>2710.5845099999997</v>
      </c>
      <c r="J93" s="48">
        <v>2854.86711</v>
      </c>
      <c r="K93" s="41"/>
      <c r="L93" s="41"/>
    </row>
    <row r="94" spans="2:12" s="42" customFormat="1" ht="11.25" thickBot="1">
      <c r="B94" s="47" t="s">
        <v>80</v>
      </c>
      <c r="C94" s="48">
        <v>2358.7772200000013</v>
      </c>
      <c r="D94" s="48">
        <v>2133.3973699999997</v>
      </c>
      <c r="E94" s="48">
        <v>2138.9639700000002</v>
      </c>
      <c r="F94" s="48">
        <v>2182.1047900000003</v>
      </c>
      <c r="G94" s="48">
        <v>2745.02027</v>
      </c>
      <c r="H94" s="48">
        <v>2849.412959999999</v>
      </c>
      <c r="I94" s="48">
        <v>2160.53438</v>
      </c>
      <c r="J94" s="48">
        <v>2797.2166149999994</v>
      </c>
      <c r="K94" s="41"/>
      <c r="L94" s="41"/>
    </row>
    <row r="95" spans="2:12" s="42" customFormat="1" ht="11.25" thickBot="1">
      <c r="B95" s="47" t="s">
        <v>76</v>
      </c>
      <c r="C95" s="48">
        <v>4720.782720000001</v>
      </c>
      <c r="D95" s="48">
        <v>4526.5768100000005</v>
      </c>
      <c r="E95" s="48">
        <v>5044.53677</v>
      </c>
      <c r="F95" s="48">
        <v>5170.72502</v>
      </c>
      <c r="G95" s="48">
        <v>2686.1395</v>
      </c>
      <c r="H95" s="48">
        <v>2789.27276</v>
      </c>
      <c r="I95" s="48">
        <v>5107.630895</v>
      </c>
      <c r="J95" s="48">
        <v>2737.70613</v>
      </c>
      <c r="K95" s="41"/>
      <c r="L95" s="41"/>
    </row>
    <row r="96" spans="2:12" s="42" customFormat="1" ht="11.25" thickBot="1">
      <c r="B96" s="47" t="s">
        <v>81</v>
      </c>
      <c r="C96" s="48">
        <v>730.5498799999999</v>
      </c>
      <c r="D96" s="48">
        <v>691.61066</v>
      </c>
      <c r="E96" s="48">
        <v>934.3155800000001</v>
      </c>
      <c r="F96" s="48">
        <v>953.8696199999999</v>
      </c>
      <c r="G96" s="48">
        <v>769.0769499999999</v>
      </c>
      <c r="H96" s="48">
        <v>791.1197</v>
      </c>
      <c r="I96" s="48">
        <v>944.0926</v>
      </c>
      <c r="J96" s="48">
        <v>780.0983249999999</v>
      </c>
      <c r="K96" s="41"/>
      <c r="L96" s="41"/>
    </row>
    <row r="97" spans="2:12" s="42" customFormat="1" ht="21.75" thickBot="1">
      <c r="B97" s="47" t="s">
        <v>84</v>
      </c>
      <c r="C97" s="48">
        <v>145.142</v>
      </c>
      <c r="D97" s="48">
        <v>203.175</v>
      </c>
      <c r="E97" s="48">
        <v>267.83</v>
      </c>
      <c r="F97" s="48">
        <v>267.82998</v>
      </c>
      <c r="G97" s="48">
        <v>267.83</v>
      </c>
      <c r="H97" s="48">
        <v>267.82998</v>
      </c>
      <c r="I97" s="48">
        <v>267.82998999999995</v>
      </c>
      <c r="J97" s="48">
        <v>267.82998999999995</v>
      </c>
      <c r="K97" s="41"/>
      <c r="L97" s="41"/>
    </row>
    <row r="98" spans="2:12" s="42" customFormat="1" ht="21.75" thickBot="1">
      <c r="B98" s="47" t="s">
        <v>83</v>
      </c>
      <c r="C98" s="48">
        <v>151.94538</v>
      </c>
      <c r="D98" s="48">
        <v>5.855439999999999</v>
      </c>
      <c r="E98" s="48">
        <v>298.21006</v>
      </c>
      <c r="F98" s="48">
        <v>304.62</v>
      </c>
      <c r="G98" s="48">
        <v>50.35256</v>
      </c>
      <c r="H98" s="48">
        <v>50.35256</v>
      </c>
      <c r="I98" s="48">
        <v>301.41503</v>
      </c>
      <c r="J98" s="48">
        <v>50.35256</v>
      </c>
      <c r="K98" s="41"/>
      <c r="L98" s="41"/>
    </row>
    <row r="99" spans="2:12" s="42" customFormat="1" ht="11.25" thickBot="1">
      <c r="B99" s="47" t="s">
        <v>85</v>
      </c>
      <c r="C99" s="48">
        <v>291.13195999999994</v>
      </c>
      <c r="D99" s="48">
        <v>484.4825</v>
      </c>
      <c r="E99" s="48">
        <v>0.9851899999999998</v>
      </c>
      <c r="F99" s="48">
        <v>0.9852000000000001</v>
      </c>
      <c r="G99" s="48">
        <v>0.77076</v>
      </c>
      <c r="H99" s="48">
        <v>0.77076</v>
      </c>
      <c r="I99" s="48">
        <v>0.9851949999999999</v>
      </c>
      <c r="J99" s="48">
        <v>0.77076</v>
      </c>
      <c r="K99" s="41"/>
      <c r="L99" s="41"/>
    </row>
    <row r="100" spans="2:12" s="42" customFormat="1" ht="11.25" thickBot="1">
      <c r="B100" s="47" t="s">
        <v>82</v>
      </c>
      <c r="C100" s="48">
        <v>727.5071599999999</v>
      </c>
      <c r="D100" s="48">
        <v>694.78828</v>
      </c>
      <c r="E100" s="48">
        <v>907.03598</v>
      </c>
      <c r="F100" s="48">
        <v>938.9565000000001</v>
      </c>
      <c r="G100" s="48">
        <v>0</v>
      </c>
      <c r="H100" s="48">
        <v>0</v>
      </c>
      <c r="I100" s="48">
        <v>922.9962400000001</v>
      </c>
      <c r="J100" s="48">
        <v>0</v>
      </c>
      <c r="K100" s="41"/>
      <c r="L100" s="41"/>
    </row>
    <row r="101" spans="1:12" s="42" customFormat="1" ht="11.25" thickBot="1">
      <c r="A101" s="43"/>
      <c r="B101" s="49" t="s">
        <v>0</v>
      </c>
      <c r="C101" s="50">
        <v>59456.87344999999</v>
      </c>
      <c r="D101" s="50">
        <v>50406.19859</v>
      </c>
      <c r="E101" s="50">
        <v>56469.62148</v>
      </c>
      <c r="F101" s="50">
        <v>57540.61748</v>
      </c>
      <c r="G101" s="50">
        <v>49549.212560000014</v>
      </c>
      <c r="H101" s="50">
        <v>50853.58171000001</v>
      </c>
      <c r="I101" s="50">
        <v>57005.119479999994</v>
      </c>
      <c r="J101" s="50">
        <v>50201.39713499999</v>
      </c>
      <c r="K101" s="41"/>
      <c r="L101" s="41"/>
    </row>
    <row r="102" spans="1:12" s="42" customFormat="1" ht="15">
      <c r="A102" s="43"/>
      <c r="B102" s="46"/>
      <c r="C102" s="52"/>
      <c r="D102" s="52"/>
      <c r="E102" s="52"/>
      <c r="F102" s="52"/>
      <c r="G102" s="52"/>
      <c r="H102" s="52"/>
      <c r="I102" s="52"/>
      <c r="J102" s="52"/>
      <c r="K102" s="41"/>
      <c r="L102" s="41"/>
    </row>
    <row r="103" spans="1:12" s="42" customFormat="1" ht="15" customHeight="1" thickBot="1">
      <c r="A103" s="43"/>
      <c r="B103" s="131" t="s">
        <v>191</v>
      </c>
      <c r="C103" s="131"/>
      <c r="D103" s="131"/>
      <c r="E103" s="131"/>
      <c r="F103" s="131"/>
      <c r="G103" s="131"/>
      <c r="H103" s="131"/>
      <c r="I103" s="131"/>
      <c r="J103" s="131"/>
      <c r="K103" s="41"/>
      <c r="L103" s="41"/>
    </row>
    <row r="104" spans="1:12" s="42" customFormat="1" ht="32.25" thickBot="1">
      <c r="A104" s="43"/>
      <c r="B104" s="134" t="s">
        <v>1</v>
      </c>
      <c r="C104" s="129" t="s">
        <v>2</v>
      </c>
      <c r="D104" s="130"/>
      <c r="E104" s="129" t="s">
        <v>3</v>
      </c>
      <c r="F104" s="130"/>
      <c r="G104" s="129" t="s">
        <v>4</v>
      </c>
      <c r="H104" s="130"/>
      <c r="I104" s="10" t="s">
        <v>17</v>
      </c>
      <c r="J104" s="10" t="s">
        <v>18</v>
      </c>
      <c r="K104" s="41"/>
      <c r="L104" s="41"/>
    </row>
    <row r="105" spans="1:12" s="42" customFormat="1" ht="11.25" thickBot="1">
      <c r="A105" s="43"/>
      <c r="B105" s="135"/>
      <c r="C105" s="11">
        <v>2020</v>
      </c>
      <c r="D105" s="10">
        <v>2021</v>
      </c>
      <c r="E105" s="11">
        <v>2022</v>
      </c>
      <c r="F105" s="11">
        <v>2023</v>
      </c>
      <c r="G105" s="11">
        <v>2024</v>
      </c>
      <c r="H105" s="11">
        <v>2025</v>
      </c>
      <c r="I105" s="11" t="s">
        <v>45</v>
      </c>
      <c r="J105" s="11" t="s">
        <v>126</v>
      </c>
      <c r="K105" s="41"/>
      <c r="L105" s="41"/>
    </row>
    <row r="106" spans="2:12" s="42" customFormat="1" ht="11.25" thickBot="1">
      <c r="B106" s="47" t="s">
        <v>108</v>
      </c>
      <c r="C106" s="48">
        <v>25466.04032</v>
      </c>
      <c r="D106" s="48">
        <v>24909.56739999997</v>
      </c>
      <c r="E106" s="48">
        <v>25917.43466</v>
      </c>
      <c r="F106" s="48">
        <v>26444.974480000004</v>
      </c>
      <c r="G106" s="48">
        <v>31096.60818</v>
      </c>
      <c r="H106" s="48">
        <v>32698.857920000006</v>
      </c>
      <c r="I106" s="48">
        <v>26181.20457</v>
      </c>
      <c r="J106" s="48">
        <v>31897.733050000003</v>
      </c>
      <c r="K106" s="41"/>
      <c r="L106" s="41"/>
    </row>
    <row r="107" spans="2:12" s="42" customFormat="1" ht="11.25" thickBot="1">
      <c r="B107" s="47" t="s">
        <v>107</v>
      </c>
      <c r="C107" s="48">
        <v>16091.660280000004</v>
      </c>
      <c r="D107" s="48">
        <v>16250.698029999998</v>
      </c>
      <c r="E107" s="48">
        <v>16272.738270000003</v>
      </c>
      <c r="F107" s="48">
        <v>16590.131360000003</v>
      </c>
      <c r="G107" s="48">
        <v>21324.23561</v>
      </c>
      <c r="H107" s="48">
        <v>22435.16518</v>
      </c>
      <c r="I107" s="48">
        <v>16431.434815000004</v>
      </c>
      <c r="J107" s="48">
        <v>21879.700395</v>
      </c>
      <c r="K107" s="41"/>
      <c r="L107" s="41"/>
    </row>
    <row r="108" spans="2:12" s="42" customFormat="1" ht="11.25" thickBot="1">
      <c r="B108" s="47" t="s">
        <v>106</v>
      </c>
      <c r="C108" s="48">
        <v>7319.047290000003</v>
      </c>
      <c r="D108" s="48">
        <v>7144.465629999999</v>
      </c>
      <c r="E108" s="48">
        <v>7400.92876</v>
      </c>
      <c r="F108" s="48">
        <v>7547.484769999999</v>
      </c>
      <c r="G108" s="48">
        <v>7463.4236599999995</v>
      </c>
      <c r="H108" s="48">
        <v>7694.54039</v>
      </c>
      <c r="I108" s="48">
        <v>7474.206764999999</v>
      </c>
      <c r="J108" s="48">
        <v>7578.982024999999</v>
      </c>
      <c r="K108" s="41"/>
      <c r="L108" s="41"/>
    </row>
    <row r="109" spans="2:12" s="42" customFormat="1" ht="11.25" thickBot="1">
      <c r="B109" s="47" t="s">
        <v>86</v>
      </c>
      <c r="C109" s="48">
        <v>5090.394800000002</v>
      </c>
      <c r="D109" s="48">
        <v>4833.19246</v>
      </c>
      <c r="E109" s="48">
        <v>5160.852979999999</v>
      </c>
      <c r="F109" s="48">
        <v>5273.580899999999</v>
      </c>
      <c r="G109" s="48">
        <v>5518.42312</v>
      </c>
      <c r="H109" s="48">
        <v>5714.09882</v>
      </c>
      <c r="I109" s="48">
        <v>5217.216939999998</v>
      </c>
      <c r="J109" s="48">
        <v>5616.26097</v>
      </c>
      <c r="K109" s="41"/>
      <c r="L109" s="41"/>
    </row>
    <row r="110" spans="2:12" s="42" customFormat="1" ht="11.25" thickBot="1">
      <c r="B110" s="47" t="s">
        <v>87</v>
      </c>
      <c r="C110" s="48">
        <v>3798.2015800000017</v>
      </c>
      <c r="D110" s="48">
        <v>3456.2536699999996</v>
      </c>
      <c r="E110" s="48">
        <v>4899.44791</v>
      </c>
      <c r="F110" s="48">
        <v>5004.18303</v>
      </c>
      <c r="G110" s="48">
        <v>5110.78251</v>
      </c>
      <c r="H110" s="48">
        <v>5272.84312</v>
      </c>
      <c r="I110" s="48">
        <v>4951.81547</v>
      </c>
      <c r="J110" s="48">
        <v>5191.812815</v>
      </c>
      <c r="K110" s="41"/>
      <c r="L110" s="41"/>
    </row>
    <row r="111" spans="2:12" s="42" customFormat="1" ht="11.25" thickBot="1">
      <c r="B111" s="47" t="s">
        <v>112</v>
      </c>
      <c r="C111" s="48">
        <v>1624.0117100000007</v>
      </c>
      <c r="D111" s="48">
        <v>1458.4378000000004</v>
      </c>
      <c r="E111" s="48">
        <v>170.24295</v>
      </c>
      <c r="F111" s="48">
        <v>174.58178999999998</v>
      </c>
      <c r="G111" s="48">
        <v>3810.6574200000005</v>
      </c>
      <c r="H111" s="48">
        <v>3959.7351799999997</v>
      </c>
      <c r="I111" s="48">
        <v>172.41237</v>
      </c>
      <c r="J111" s="48">
        <v>3885.1963</v>
      </c>
      <c r="K111" s="41"/>
      <c r="L111" s="41"/>
    </row>
    <row r="112" spans="2:12" s="42" customFormat="1" ht="11.25" thickBot="1">
      <c r="B112" s="47" t="s">
        <v>110</v>
      </c>
      <c r="C112" s="48">
        <v>1006.3247300000005</v>
      </c>
      <c r="D112" s="48">
        <v>955.6883399999999</v>
      </c>
      <c r="E112" s="48">
        <v>1318.53358</v>
      </c>
      <c r="F112" s="48">
        <v>1367.6470800000002</v>
      </c>
      <c r="G112" s="48">
        <v>579.53267</v>
      </c>
      <c r="H112" s="48">
        <v>605.1661000000001</v>
      </c>
      <c r="I112" s="48">
        <v>1343.09033</v>
      </c>
      <c r="J112" s="48">
        <v>592.3493850000001</v>
      </c>
      <c r="K112" s="41"/>
      <c r="L112" s="41"/>
    </row>
    <row r="113" spans="2:12" s="42" customFormat="1" ht="11.25" thickBot="1">
      <c r="B113" s="47" t="s">
        <v>109</v>
      </c>
      <c r="C113" s="48">
        <v>1325.68879</v>
      </c>
      <c r="D113" s="48">
        <v>1541.6302500000002</v>
      </c>
      <c r="E113" s="48">
        <v>1340.37948</v>
      </c>
      <c r="F113" s="48">
        <v>1352.03998</v>
      </c>
      <c r="G113" s="48">
        <v>79.66479000000001</v>
      </c>
      <c r="H113" s="48">
        <v>79.66479000000001</v>
      </c>
      <c r="I113" s="48">
        <v>1346.20973</v>
      </c>
      <c r="J113" s="48">
        <v>79.66479000000001</v>
      </c>
      <c r="K113" s="41"/>
      <c r="L113" s="41"/>
    </row>
    <row r="114" spans="2:12" s="42" customFormat="1" ht="11.25" thickBot="1">
      <c r="B114" s="47" t="s">
        <v>113</v>
      </c>
      <c r="C114" s="48">
        <v>6646.343400000002</v>
      </c>
      <c r="D114" s="48">
        <v>5582.479560000001</v>
      </c>
      <c r="E114" s="48">
        <v>1260.62003</v>
      </c>
      <c r="F114" s="48">
        <v>1289.0139800000002</v>
      </c>
      <c r="G114" s="48">
        <v>77.65332</v>
      </c>
      <c r="H114" s="48">
        <v>77.65331</v>
      </c>
      <c r="I114" s="48">
        <v>1274.817005</v>
      </c>
      <c r="J114" s="48">
        <v>77.65331499999999</v>
      </c>
      <c r="K114" s="41"/>
      <c r="L114" s="41"/>
    </row>
    <row r="115" spans="2:12" s="42" customFormat="1" ht="11.25" thickBot="1">
      <c r="B115" s="47" t="s">
        <v>111</v>
      </c>
      <c r="C115" s="48">
        <v>88.09081000000002</v>
      </c>
      <c r="D115" s="48">
        <v>55.33971999999999</v>
      </c>
      <c r="E115" s="48">
        <v>260.92184000000003</v>
      </c>
      <c r="F115" s="48">
        <v>265.48499</v>
      </c>
      <c r="G115" s="48">
        <v>54.66576999999999</v>
      </c>
      <c r="H115" s="48">
        <v>54.665769999999995</v>
      </c>
      <c r="I115" s="48">
        <v>263.203415</v>
      </c>
      <c r="J115" s="48">
        <v>54.665769999999995</v>
      </c>
      <c r="K115" s="41"/>
      <c r="L115" s="41"/>
    </row>
    <row r="116" spans="2:12" s="42" customFormat="1" ht="11.25" thickBot="1">
      <c r="B116" s="47" t="s">
        <v>163</v>
      </c>
      <c r="C116" s="48">
        <v>152.27247000000003</v>
      </c>
      <c r="D116" s="48">
        <v>31.03412</v>
      </c>
      <c r="E116" s="48">
        <v>143.79912</v>
      </c>
      <c r="F116" s="48">
        <v>147.31907</v>
      </c>
      <c r="G116" s="48">
        <v>2.50008</v>
      </c>
      <c r="H116" s="48">
        <v>2.50006</v>
      </c>
      <c r="I116" s="48">
        <v>145.559095</v>
      </c>
      <c r="J116" s="48">
        <v>2.50007</v>
      </c>
      <c r="K116" s="41"/>
      <c r="L116" s="41"/>
    </row>
    <row r="117" spans="2:12" s="42" customFormat="1" ht="11.25" thickBot="1">
      <c r="B117" s="47" t="s">
        <v>88</v>
      </c>
      <c r="C117" s="48">
        <v>0</v>
      </c>
      <c r="D117" s="48">
        <v>0</v>
      </c>
      <c r="E117" s="48">
        <v>137.676</v>
      </c>
      <c r="F117" s="48">
        <v>141.11195999999998</v>
      </c>
      <c r="G117" s="48">
        <v>0</v>
      </c>
      <c r="H117" s="48">
        <v>0</v>
      </c>
      <c r="I117" s="48">
        <v>139.39398</v>
      </c>
      <c r="J117" s="48">
        <v>0</v>
      </c>
      <c r="K117" s="41"/>
      <c r="L117" s="41"/>
    </row>
    <row r="118" spans="2:12" s="42" customFormat="1" ht="11.25" thickBot="1">
      <c r="B118" s="47" t="s">
        <v>164</v>
      </c>
      <c r="C118" s="48">
        <v>-7.794890000000031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1"/>
      <c r="L118" s="41"/>
    </row>
    <row r="119" spans="1:12" s="42" customFormat="1" ht="11.25" thickBot="1">
      <c r="A119" s="43"/>
      <c r="B119" s="49" t="s">
        <v>0</v>
      </c>
      <c r="C119" s="50">
        <v>68600.28129</v>
      </c>
      <c r="D119" s="50">
        <v>66218.78697999998</v>
      </c>
      <c r="E119" s="50">
        <v>64283.57558000001</v>
      </c>
      <c r="F119" s="50">
        <v>65597.55339</v>
      </c>
      <c r="G119" s="50">
        <v>75118.14713</v>
      </c>
      <c r="H119" s="50">
        <v>78594.89064000003</v>
      </c>
      <c r="I119" s="50">
        <v>64940.564484999995</v>
      </c>
      <c r="J119" s="50">
        <v>76856.51888499998</v>
      </c>
      <c r="K119" s="41"/>
      <c r="L119" s="41"/>
    </row>
    <row r="120" spans="1:12" s="42" customFormat="1" ht="15">
      <c r="A120" s="43"/>
      <c r="B120" s="46"/>
      <c r="C120" s="52"/>
      <c r="D120" s="52"/>
      <c r="E120" s="52"/>
      <c r="F120" s="52"/>
      <c r="G120" s="52"/>
      <c r="H120" s="52"/>
      <c r="I120" s="52"/>
      <c r="J120" s="52"/>
      <c r="K120" s="41"/>
      <c r="L120" s="41"/>
    </row>
    <row r="121" spans="1:12" s="42" customFormat="1" ht="15" customHeight="1" thickBot="1">
      <c r="A121" s="43"/>
      <c r="B121" s="131" t="s">
        <v>192</v>
      </c>
      <c r="C121" s="131"/>
      <c r="D121" s="131"/>
      <c r="E121" s="131"/>
      <c r="F121" s="131"/>
      <c r="G121" s="131"/>
      <c r="H121" s="131"/>
      <c r="I121" s="131"/>
      <c r="J121" s="131"/>
      <c r="K121" s="41"/>
      <c r="L121" s="41"/>
    </row>
    <row r="122" spans="1:12" s="42" customFormat="1" ht="32.25" thickBot="1">
      <c r="A122" s="43"/>
      <c r="B122" s="134" t="s">
        <v>1</v>
      </c>
      <c r="C122" s="129" t="s">
        <v>2</v>
      </c>
      <c r="D122" s="130"/>
      <c r="E122" s="129" t="s">
        <v>3</v>
      </c>
      <c r="F122" s="130"/>
      <c r="G122" s="129" t="s">
        <v>4</v>
      </c>
      <c r="H122" s="130"/>
      <c r="I122" s="10" t="s">
        <v>17</v>
      </c>
      <c r="J122" s="10" t="s">
        <v>18</v>
      </c>
      <c r="K122" s="41"/>
      <c r="L122" s="41"/>
    </row>
    <row r="123" spans="1:12" s="42" customFormat="1" ht="11.25" thickBot="1">
      <c r="A123" s="43"/>
      <c r="B123" s="135"/>
      <c r="C123" s="11">
        <v>2020</v>
      </c>
      <c r="D123" s="10">
        <v>2021</v>
      </c>
      <c r="E123" s="11">
        <v>2022</v>
      </c>
      <c r="F123" s="11">
        <v>2023</v>
      </c>
      <c r="G123" s="11">
        <v>2024</v>
      </c>
      <c r="H123" s="11">
        <v>2025</v>
      </c>
      <c r="I123" s="11" t="s">
        <v>45</v>
      </c>
      <c r="J123" s="11" t="s">
        <v>126</v>
      </c>
      <c r="K123" s="41"/>
      <c r="L123" s="41"/>
    </row>
    <row r="124" spans="2:12" s="42" customFormat="1" ht="21.75" thickBot="1">
      <c r="B124" s="47" t="s">
        <v>36</v>
      </c>
      <c r="C124" s="48">
        <v>83692.60704999998</v>
      </c>
      <c r="D124" s="48">
        <v>91535.33338</v>
      </c>
      <c r="E124" s="48">
        <v>90588.61369999999</v>
      </c>
      <c r="F124" s="48">
        <v>91729.61806000001</v>
      </c>
      <c r="G124" s="48">
        <v>117563.99484000001</v>
      </c>
      <c r="H124" s="48">
        <v>121494.98358000001</v>
      </c>
      <c r="I124" s="48">
        <v>91159.11588</v>
      </c>
      <c r="J124" s="48">
        <v>119529.48921000001</v>
      </c>
      <c r="K124" s="41"/>
      <c r="L124" s="41"/>
    </row>
    <row r="125" spans="2:12" s="42" customFormat="1" ht="11.25" thickBot="1">
      <c r="B125" s="47" t="s">
        <v>37</v>
      </c>
      <c r="C125" s="48">
        <v>15978.871929999998</v>
      </c>
      <c r="D125" s="48">
        <v>17629.454799999996</v>
      </c>
      <c r="E125" s="48">
        <v>12606.882</v>
      </c>
      <c r="F125" s="48">
        <v>12951.81799</v>
      </c>
      <c r="G125" s="48">
        <v>18469.866</v>
      </c>
      <c r="H125" s="48">
        <v>18469.86599</v>
      </c>
      <c r="I125" s="48">
        <v>12779.349995</v>
      </c>
      <c r="J125" s="48">
        <v>18469.865995</v>
      </c>
      <c r="K125" s="41"/>
      <c r="L125" s="41"/>
    </row>
    <row r="126" spans="1:12" s="42" customFormat="1" ht="11.25" thickBot="1">
      <c r="A126" s="43"/>
      <c r="B126" s="49" t="s">
        <v>0</v>
      </c>
      <c r="C126" s="50">
        <v>99671.47897999997</v>
      </c>
      <c r="D126" s="50">
        <v>109164.78817999999</v>
      </c>
      <c r="E126" s="50">
        <v>103195.49569999998</v>
      </c>
      <c r="F126" s="50">
        <v>104681.43605</v>
      </c>
      <c r="G126" s="50">
        <v>136033.86084</v>
      </c>
      <c r="H126" s="50">
        <v>139964.84957000002</v>
      </c>
      <c r="I126" s="50">
        <v>103938.465875</v>
      </c>
      <c r="J126" s="50">
        <v>137999.35520500003</v>
      </c>
      <c r="K126" s="41"/>
      <c r="L126" s="41"/>
    </row>
    <row r="127" spans="3:10" ht="15">
      <c r="C127" s="52"/>
      <c r="D127" s="52"/>
      <c r="E127" s="52"/>
      <c r="F127" s="52"/>
      <c r="G127" s="52"/>
      <c r="H127" s="52"/>
      <c r="I127" s="52"/>
      <c r="J127" s="52"/>
    </row>
  </sheetData>
  <mergeCells count="37">
    <mergeCell ref="B122:B123"/>
    <mergeCell ref="C122:D122"/>
    <mergeCell ref="E122:F122"/>
    <mergeCell ref="G122:H122"/>
    <mergeCell ref="B104:B105"/>
    <mergeCell ref="C104:D104"/>
    <mergeCell ref="E104:F104"/>
    <mergeCell ref="G104:H104"/>
    <mergeCell ref="B121:J121"/>
    <mergeCell ref="B86:B87"/>
    <mergeCell ref="C86:D86"/>
    <mergeCell ref="E86:F86"/>
    <mergeCell ref="G86:H86"/>
    <mergeCell ref="B103:J103"/>
    <mergeCell ref="B61:L61"/>
    <mergeCell ref="B62:B63"/>
    <mergeCell ref="C62:D62"/>
    <mergeCell ref="E62:L62"/>
    <mergeCell ref="B85:J85"/>
    <mergeCell ref="B72:L72"/>
    <mergeCell ref="C73:D73"/>
    <mergeCell ref="E73:L73"/>
    <mergeCell ref="C79:D79"/>
    <mergeCell ref="E79:L79"/>
    <mergeCell ref="B19:J19"/>
    <mergeCell ref="B20:B21"/>
    <mergeCell ref="C20:J20"/>
    <mergeCell ref="B30:J30"/>
    <mergeCell ref="B31:B32"/>
    <mergeCell ref="C31:D31"/>
    <mergeCell ref="E31:F31"/>
    <mergeCell ref="G31:H31"/>
    <mergeCell ref="B3:J3"/>
    <mergeCell ref="B4:B5"/>
    <mergeCell ref="C4:D4"/>
    <mergeCell ref="E4:F4"/>
    <mergeCell ref="G4:H4"/>
  </mergeCells>
  <printOptions/>
  <pageMargins left="0.7" right="0.7" top="0.75" bottom="0.75" header="0.3" footer="0.3"/>
  <pageSetup horizontalDpi="90" verticalDpi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5"/>
  <sheetViews>
    <sheetView workbookViewId="0" topLeftCell="A1">
      <selection activeCell="M22" sqref="M22"/>
    </sheetView>
  </sheetViews>
  <sheetFormatPr defaultColWidth="9.140625" defaultRowHeight="15" customHeight="1"/>
  <cols>
    <col min="1" max="1" width="10.28125" style="93" customWidth="1"/>
    <col min="2" max="2" width="24.7109375" style="98" customWidth="1"/>
    <col min="3" max="8" width="7.7109375" style="41" customWidth="1"/>
    <col min="9" max="10" width="10.7109375" style="41" customWidth="1"/>
    <col min="11" max="12" width="8.57421875" style="41" customWidth="1"/>
    <col min="13" max="14" width="8.7109375" style="41" customWidth="1"/>
    <col min="15" max="15" width="9.140625" style="41" customWidth="1"/>
    <col min="16" max="16384" width="9.140625" style="69" customWidth="1"/>
  </cols>
  <sheetData>
    <row r="2" spans="2:10" ht="15" customHeight="1" thickBot="1">
      <c r="B2" s="116" t="s">
        <v>194</v>
      </c>
      <c r="C2" s="116"/>
      <c r="D2" s="116"/>
      <c r="E2" s="116"/>
      <c r="F2" s="116"/>
      <c r="G2" s="116"/>
      <c r="H2" s="116"/>
      <c r="I2" s="116"/>
      <c r="J2" s="116"/>
    </row>
    <row r="3" spans="2:10" ht="15" customHeight="1" thickBot="1">
      <c r="B3" s="142" t="s">
        <v>1</v>
      </c>
      <c r="C3" s="129" t="s">
        <v>2</v>
      </c>
      <c r="D3" s="130"/>
      <c r="E3" s="129" t="s">
        <v>3</v>
      </c>
      <c r="F3" s="130"/>
      <c r="G3" s="129" t="s">
        <v>4</v>
      </c>
      <c r="H3" s="130"/>
      <c r="I3" s="99" t="s">
        <v>17</v>
      </c>
      <c r="J3" s="99" t="s">
        <v>18</v>
      </c>
    </row>
    <row r="4" spans="2:10" ht="15" customHeight="1" thickBot="1">
      <c r="B4" s="143"/>
      <c r="C4" s="11">
        <v>2020</v>
      </c>
      <c r="D4" s="99">
        <v>2021</v>
      </c>
      <c r="E4" s="11">
        <v>2022</v>
      </c>
      <c r="F4" s="11">
        <v>2023</v>
      </c>
      <c r="G4" s="11">
        <v>2024</v>
      </c>
      <c r="H4" s="11">
        <v>2025</v>
      </c>
      <c r="I4" s="11" t="s">
        <v>45</v>
      </c>
      <c r="J4" s="11" t="s">
        <v>126</v>
      </c>
    </row>
    <row r="5" spans="2:10" ht="15" customHeight="1" thickBot="1">
      <c r="B5" s="61" t="s">
        <v>62</v>
      </c>
      <c r="C5" s="62">
        <v>95814638.94</v>
      </c>
      <c r="D5" s="62">
        <v>101791654.72</v>
      </c>
      <c r="E5" s="62">
        <v>100746131.58</v>
      </c>
      <c r="F5" s="62">
        <v>101241077.85</v>
      </c>
      <c r="G5" s="62">
        <v>121020990.1</v>
      </c>
      <c r="H5" s="62">
        <v>125984746.74</v>
      </c>
      <c r="I5" s="63">
        <f aca="true" t="shared" si="0" ref="I5:I11">AVERAGE(E5,F5)</f>
        <v>100993604.715</v>
      </c>
      <c r="J5" s="63">
        <f aca="true" t="shared" si="1" ref="J5:J11">AVERAGE(G5,H5)</f>
        <v>123502868.41999999</v>
      </c>
    </row>
    <row r="6" spans="2:13" ht="15" customHeight="1" thickBot="1">
      <c r="B6" s="61" t="s">
        <v>89</v>
      </c>
      <c r="C6" s="63">
        <v>46572833.29</v>
      </c>
      <c r="D6" s="63">
        <v>51102627</v>
      </c>
      <c r="E6" s="63">
        <v>51154949.25</v>
      </c>
      <c r="F6" s="63">
        <v>51353701.95</v>
      </c>
      <c r="G6" s="63">
        <v>61435714.78</v>
      </c>
      <c r="H6" s="63">
        <v>62131234.19</v>
      </c>
      <c r="I6" s="63">
        <f t="shared" si="0"/>
        <v>51254325.6</v>
      </c>
      <c r="J6" s="63">
        <f t="shared" si="1"/>
        <v>61783474.485</v>
      </c>
      <c r="L6" s="64"/>
      <c r="M6" s="57"/>
    </row>
    <row r="7" spans="2:13" ht="15" customHeight="1" thickBot="1">
      <c r="B7" s="61" t="s">
        <v>90</v>
      </c>
      <c r="C7" s="63">
        <v>35794936.9</v>
      </c>
      <c r="D7" s="63">
        <v>37646347.09</v>
      </c>
      <c r="E7" s="63">
        <v>38097792.6</v>
      </c>
      <c r="F7" s="63">
        <v>38097793.23</v>
      </c>
      <c r="G7" s="63">
        <v>39470265.63</v>
      </c>
      <c r="H7" s="63">
        <v>40845325.66</v>
      </c>
      <c r="I7" s="63">
        <f t="shared" si="0"/>
        <v>38097792.915</v>
      </c>
      <c r="J7" s="63">
        <f t="shared" si="1"/>
        <v>40157795.644999996</v>
      </c>
      <c r="L7" s="64"/>
      <c r="M7" s="57"/>
    </row>
    <row r="8" spans="2:13" ht="15" customHeight="1" thickBot="1">
      <c r="B8" s="61" t="s">
        <v>91</v>
      </c>
      <c r="C8" s="63">
        <v>12138264.47</v>
      </c>
      <c r="D8" s="63">
        <v>13028527.06</v>
      </c>
      <c r="E8" s="63">
        <v>11996123.04</v>
      </c>
      <c r="F8" s="63">
        <v>12119295.05</v>
      </c>
      <c r="G8" s="63">
        <v>17809749.44</v>
      </c>
      <c r="H8" s="63">
        <v>18199131.03</v>
      </c>
      <c r="I8" s="63">
        <f t="shared" si="0"/>
        <v>12057709.045</v>
      </c>
      <c r="J8" s="63">
        <f t="shared" si="1"/>
        <v>18004440.235</v>
      </c>
      <c r="L8" s="64"/>
      <c r="M8" s="57"/>
    </row>
    <row r="9" spans="2:13" ht="15" customHeight="1" thickBot="1">
      <c r="B9" s="61" t="s">
        <v>92</v>
      </c>
      <c r="C9" s="62">
        <v>5736534.35</v>
      </c>
      <c r="D9" s="62">
        <v>5438309.55</v>
      </c>
      <c r="E9" s="62">
        <v>6329229</v>
      </c>
      <c r="F9" s="62">
        <v>6474908.99</v>
      </c>
      <c r="G9" s="62">
        <v>6519955.22</v>
      </c>
      <c r="H9" s="62">
        <v>6754675.07</v>
      </c>
      <c r="I9" s="63">
        <f t="shared" si="0"/>
        <v>6402068.995</v>
      </c>
      <c r="J9" s="63">
        <f t="shared" si="1"/>
        <v>6637315.145</v>
      </c>
      <c r="L9" s="64"/>
      <c r="M9" s="57"/>
    </row>
    <row r="10" spans="2:13" ht="15" customHeight="1" thickBot="1">
      <c r="B10" s="61" t="s">
        <v>93</v>
      </c>
      <c r="C10" s="62">
        <v>3060383.18</v>
      </c>
      <c r="D10" s="62">
        <v>3380880.04</v>
      </c>
      <c r="E10" s="62">
        <v>3214059.98</v>
      </c>
      <c r="F10" s="62">
        <v>3291549.43</v>
      </c>
      <c r="G10" s="62">
        <v>2156932.23</v>
      </c>
      <c r="H10" s="62">
        <v>2246500.1</v>
      </c>
      <c r="I10" s="63">
        <f t="shared" si="0"/>
        <v>3252804.705</v>
      </c>
      <c r="J10" s="63">
        <f t="shared" si="1"/>
        <v>2201716.165</v>
      </c>
      <c r="L10" s="64"/>
      <c r="M10" s="57"/>
    </row>
    <row r="11" spans="2:13" ht="15" customHeight="1" thickBot="1">
      <c r="B11" s="61" t="s">
        <v>94</v>
      </c>
      <c r="C11" s="62">
        <v>0</v>
      </c>
      <c r="D11" s="62">
        <v>0</v>
      </c>
      <c r="E11" s="62">
        <v>-3400000</v>
      </c>
      <c r="F11" s="62">
        <v>-3400000</v>
      </c>
      <c r="G11" s="62">
        <v>0</v>
      </c>
      <c r="H11" s="62">
        <v>0</v>
      </c>
      <c r="I11" s="63">
        <f t="shared" si="0"/>
        <v>-3400000</v>
      </c>
      <c r="J11" s="63">
        <f t="shared" si="1"/>
        <v>0</v>
      </c>
      <c r="L11" s="64"/>
      <c r="M11" s="57"/>
    </row>
    <row r="12" spans="2:13" ht="15" customHeight="1" thickBot="1">
      <c r="B12" s="65" t="s">
        <v>114</v>
      </c>
      <c r="C12" s="66">
        <f aca="true" t="shared" si="2" ref="C12:J12">SUM(C5:C11)</f>
        <v>199117591.13</v>
      </c>
      <c r="D12" s="66">
        <f t="shared" si="2"/>
        <v>212388345.46</v>
      </c>
      <c r="E12" s="66">
        <f t="shared" si="2"/>
        <v>208138285.44999996</v>
      </c>
      <c r="F12" s="66">
        <f t="shared" si="2"/>
        <v>209178326.50000003</v>
      </c>
      <c r="G12" s="66">
        <f t="shared" si="2"/>
        <v>248413607.39999998</v>
      </c>
      <c r="H12" s="66">
        <f t="shared" si="2"/>
        <v>256161612.79</v>
      </c>
      <c r="I12" s="66">
        <f t="shared" si="2"/>
        <v>208658305.975</v>
      </c>
      <c r="J12" s="66">
        <f t="shared" si="2"/>
        <v>252287610.09499997</v>
      </c>
      <c r="L12" s="64"/>
      <c r="M12" s="57"/>
    </row>
    <row r="13" spans="2:13" ht="15" customHeight="1" thickBot="1">
      <c r="B13" s="61" t="s">
        <v>95</v>
      </c>
      <c r="C13" s="62">
        <v>11204667.06</v>
      </c>
      <c r="D13" s="62">
        <v>10827261.7</v>
      </c>
      <c r="E13" s="62">
        <v>17065379.54</v>
      </c>
      <c r="F13" s="62">
        <v>17168493.72</v>
      </c>
      <c r="G13" s="62">
        <v>4617117.73</v>
      </c>
      <c r="H13" s="62">
        <v>4816115.31</v>
      </c>
      <c r="I13" s="63">
        <f>AVERAGE(E13,F13)</f>
        <v>17116936.63</v>
      </c>
      <c r="J13" s="63">
        <f>AVERAGE(G13,H13)</f>
        <v>4716616.52</v>
      </c>
      <c r="L13" s="64"/>
      <c r="M13" s="57"/>
    </row>
    <row r="14" spans="2:12" ht="15" customHeight="1" thickBot="1">
      <c r="B14" s="61" t="s">
        <v>165</v>
      </c>
      <c r="C14" s="62">
        <v>17692633.98</v>
      </c>
      <c r="D14" s="62">
        <v>19672069.15</v>
      </c>
      <c r="E14" s="62">
        <v>18320086.48</v>
      </c>
      <c r="F14" s="62">
        <v>18850465.12</v>
      </c>
      <c r="G14" s="62">
        <v>20955930.29</v>
      </c>
      <c r="H14" s="62">
        <v>21762797.63</v>
      </c>
      <c r="I14" s="63">
        <f>AVERAGE(E14,F14)</f>
        <v>18585275.8</v>
      </c>
      <c r="J14" s="63">
        <f>AVERAGE(G14,H14)</f>
        <v>21359363.96</v>
      </c>
      <c r="L14" s="64"/>
    </row>
    <row r="15" spans="2:12" ht="15" customHeight="1" thickBot="1">
      <c r="B15" s="61" t="s">
        <v>96</v>
      </c>
      <c r="C15" s="62">
        <v>14824674.22</v>
      </c>
      <c r="D15" s="62">
        <v>14927403.14</v>
      </c>
      <c r="E15" s="62">
        <v>14856902.16</v>
      </c>
      <c r="F15" s="62">
        <v>14838902.36</v>
      </c>
      <c r="G15" s="62">
        <v>17861349</v>
      </c>
      <c r="H15" s="62">
        <v>18665627.19</v>
      </c>
      <c r="I15" s="63">
        <f>AVERAGE(E15,F15)</f>
        <v>14847902.26</v>
      </c>
      <c r="J15" s="63">
        <f>AVERAGE(G15,H15)</f>
        <v>18263488.095</v>
      </c>
      <c r="L15" s="64"/>
    </row>
    <row r="16" spans="2:12" ht="15" customHeight="1" thickBot="1">
      <c r="B16" s="61" t="s">
        <v>166</v>
      </c>
      <c r="C16" s="63">
        <v>25214161.860000003</v>
      </c>
      <c r="D16" s="63">
        <v>24990474.520000003</v>
      </c>
      <c r="E16" s="63">
        <v>26587362.429999996</v>
      </c>
      <c r="F16" s="63">
        <v>27142538.93</v>
      </c>
      <c r="G16" s="63">
        <v>35448174.25</v>
      </c>
      <c r="H16" s="63">
        <v>36766763.480000004</v>
      </c>
      <c r="I16" s="63">
        <v>26864950.68</v>
      </c>
      <c r="J16" s="63">
        <v>36107468.864999995</v>
      </c>
      <c r="L16" s="64"/>
    </row>
    <row r="17" spans="2:10" ht="15" customHeight="1" thickBot="1">
      <c r="B17" s="61" t="s">
        <v>97</v>
      </c>
      <c r="C17" s="63">
        <v>12517403.23</v>
      </c>
      <c r="D17" s="63">
        <v>14545913.26</v>
      </c>
      <c r="E17" s="63">
        <v>13633416.59</v>
      </c>
      <c r="F17" s="63">
        <v>14067095.15</v>
      </c>
      <c r="G17" s="63">
        <v>12516571.04</v>
      </c>
      <c r="H17" s="63">
        <v>12961723.71</v>
      </c>
      <c r="I17" s="63">
        <f>AVERAGE(E17,F17)</f>
        <v>13850255.870000001</v>
      </c>
      <c r="J17" s="63">
        <f>AVERAGE(G17,H17)</f>
        <v>12739147.375</v>
      </c>
    </row>
    <row r="18" spans="2:10" ht="15" customHeight="1" thickBot="1">
      <c r="B18" s="61" t="s">
        <v>98</v>
      </c>
      <c r="C18" s="63">
        <v>10393689.23</v>
      </c>
      <c r="D18" s="63">
        <v>10945965.62</v>
      </c>
      <c r="E18" s="63">
        <v>11784098.8</v>
      </c>
      <c r="F18" s="63">
        <v>11784098.77</v>
      </c>
      <c r="G18" s="63">
        <v>13204834.55</v>
      </c>
      <c r="H18" s="63">
        <v>13204834.4</v>
      </c>
      <c r="I18" s="63">
        <f>AVERAGE(E18,F18)</f>
        <v>11784098.785</v>
      </c>
      <c r="J18" s="63">
        <f>AVERAGE(G18,H18)</f>
        <v>13204834.475000001</v>
      </c>
    </row>
    <row r="19" spans="2:10" ht="15" customHeight="1" thickBot="1">
      <c r="B19" s="61" t="s">
        <v>99</v>
      </c>
      <c r="C19" s="63">
        <v>1976428.26</v>
      </c>
      <c r="D19" s="63">
        <v>500446.6</v>
      </c>
      <c r="E19" s="63">
        <v>606644.49</v>
      </c>
      <c r="F19" s="63">
        <v>618716.17</v>
      </c>
      <c r="G19" s="63">
        <v>5288417.75</v>
      </c>
      <c r="H19" s="63">
        <v>5288418.28</v>
      </c>
      <c r="I19" s="63">
        <f>AVERAGE(E19,F19)</f>
        <v>612680.3300000001</v>
      </c>
      <c r="J19" s="63">
        <f>AVERAGE(G19,H19)</f>
        <v>5288418.015000001</v>
      </c>
    </row>
    <row r="20" spans="2:10" ht="15" customHeight="1" thickBot="1">
      <c r="B20" s="65" t="s">
        <v>100</v>
      </c>
      <c r="C20" s="66">
        <f aca="true" t="shared" si="3" ref="C20:J20">SUM(C12:C19)</f>
        <v>292941248.97</v>
      </c>
      <c r="D20" s="66">
        <f t="shared" si="3"/>
        <v>308797879.45</v>
      </c>
      <c r="E20" s="66">
        <f t="shared" si="3"/>
        <v>310992175.93999994</v>
      </c>
      <c r="F20" s="66">
        <f t="shared" si="3"/>
        <v>313648636.72</v>
      </c>
      <c r="G20" s="66">
        <f t="shared" si="3"/>
        <v>358306002.01</v>
      </c>
      <c r="H20" s="66">
        <f t="shared" si="3"/>
        <v>369627892.78999996</v>
      </c>
      <c r="I20" s="66">
        <f t="shared" si="3"/>
        <v>312320406.33</v>
      </c>
      <c r="J20" s="66">
        <f t="shared" si="3"/>
        <v>363966947.4</v>
      </c>
    </row>
    <row r="22" spans="2:12" ht="15" customHeight="1" thickBot="1">
      <c r="B22" s="116" t="s">
        <v>195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2:12" ht="15" customHeight="1" thickBot="1">
      <c r="B23" s="142" t="s">
        <v>1</v>
      </c>
      <c r="C23" s="129" t="s">
        <v>4</v>
      </c>
      <c r="D23" s="130"/>
      <c r="E23" s="129" t="s">
        <v>16</v>
      </c>
      <c r="F23" s="136"/>
      <c r="G23" s="136"/>
      <c r="H23" s="136"/>
      <c r="I23" s="136"/>
      <c r="J23" s="136"/>
      <c r="K23" s="136"/>
      <c r="L23" s="130"/>
    </row>
    <row r="24" spans="2:12" ht="15" customHeight="1" thickBot="1">
      <c r="B24" s="143"/>
      <c r="C24" s="11">
        <v>2024</v>
      </c>
      <c r="D24" s="11">
        <v>2025</v>
      </c>
      <c r="E24" s="11">
        <v>2026</v>
      </c>
      <c r="F24" s="11">
        <v>2027</v>
      </c>
      <c r="G24" s="11">
        <v>2028</v>
      </c>
      <c r="H24" s="11">
        <v>2029</v>
      </c>
      <c r="I24" s="11">
        <v>2030</v>
      </c>
      <c r="J24" s="11">
        <v>2031</v>
      </c>
      <c r="K24" s="11">
        <v>2032</v>
      </c>
      <c r="L24" s="11">
        <v>2033</v>
      </c>
    </row>
    <row r="25" spans="2:12" ht="15" customHeight="1" thickBot="1">
      <c r="B25" s="61" t="s">
        <v>101</v>
      </c>
      <c r="C25" s="67">
        <v>105999.99995999999</v>
      </c>
      <c r="D25" s="67">
        <v>87799.99992</v>
      </c>
      <c r="E25" s="67">
        <v>55800</v>
      </c>
      <c r="F25" s="67">
        <v>31200</v>
      </c>
      <c r="G25" s="67">
        <v>35499.99996</v>
      </c>
      <c r="H25" s="67">
        <v>32900.00004</v>
      </c>
      <c r="I25" s="67">
        <v>31100.00004</v>
      </c>
      <c r="J25" s="67">
        <v>31400.00004</v>
      </c>
      <c r="K25" s="67">
        <v>30800</v>
      </c>
      <c r="L25" s="67">
        <v>32700</v>
      </c>
    </row>
    <row r="26" spans="2:12" ht="15" customHeight="1" thickBot="1">
      <c r="B26" s="61" t="s">
        <v>7</v>
      </c>
      <c r="C26" s="67">
        <v>23100.00004</v>
      </c>
      <c r="D26" s="67">
        <v>22384.000010000003</v>
      </c>
      <c r="E26" s="67">
        <v>24400.000079999998</v>
      </c>
      <c r="F26" s="67">
        <v>22500</v>
      </c>
      <c r="G26" s="67">
        <v>23200.000079999998</v>
      </c>
      <c r="H26" s="67">
        <v>23665.000079999998</v>
      </c>
      <c r="I26" s="67">
        <v>24214.000079999998</v>
      </c>
      <c r="J26" s="67">
        <v>24768.99996</v>
      </c>
      <c r="K26" s="67">
        <v>25322.98920224255</v>
      </c>
      <c r="L26" s="67">
        <v>25892.756459293007</v>
      </c>
    </row>
    <row r="27" spans="2:12" ht="15" customHeight="1" thickBot="1">
      <c r="B27" s="61" t="s">
        <v>8</v>
      </c>
      <c r="C27" s="67">
        <v>14000.000039999999</v>
      </c>
      <c r="D27" s="67">
        <v>14199.999960000001</v>
      </c>
      <c r="E27" s="67">
        <v>14199.999960000001</v>
      </c>
      <c r="F27" s="67">
        <v>14400</v>
      </c>
      <c r="G27" s="67">
        <v>14400</v>
      </c>
      <c r="H27" s="67">
        <v>14199.999960000001</v>
      </c>
      <c r="I27" s="67">
        <v>14199.999960000001</v>
      </c>
      <c r="J27" s="67">
        <v>14199.999960000001</v>
      </c>
      <c r="K27" s="67">
        <v>14200</v>
      </c>
      <c r="L27" s="67">
        <v>14200</v>
      </c>
    </row>
    <row r="28" spans="2:12" ht="15" customHeight="1" thickBot="1">
      <c r="B28" s="61" t="s">
        <v>9</v>
      </c>
      <c r="C28" s="67">
        <v>18300</v>
      </c>
      <c r="D28" s="67">
        <v>21000</v>
      </c>
      <c r="E28" s="67">
        <v>15375</v>
      </c>
      <c r="F28" s="67">
        <v>15759.999960000001</v>
      </c>
      <c r="G28" s="67">
        <v>16152.999960000001</v>
      </c>
      <c r="H28" s="67">
        <v>16556.00004</v>
      </c>
      <c r="I28" s="67">
        <v>17000.00004</v>
      </c>
      <c r="J28" s="67">
        <v>17424.99996</v>
      </c>
      <c r="K28" s="67">
        <v>17860</v>
      </c>
      <c r="L28" s="67">
        <v>18307</v>
      </c>
    </row>
    <row r="29" spans="2:12" ht="15" customHeight="1" thickBot="1">
      <c r="B29" s="65" t="s">
        <v>41</v>
      </c>
      <c r="C29" s="68">
        <f aca="true" t="shared" si="4" ref="C29:L29">SUM(C25:C28)</f>
        <v>161400.00003999998</v>
      </c>
      <c r="D29" s="68">
        <f t="shared" si="4"/>
        <v>145383.99989</v>
      </c>
      <c r="E29" s="68">
        <f t="shared" si="4"/>
        <v>109775.00004</v>
      </c>
      <c r="F29" s="68">
        <f t="shared" si="4"/>
        <v>83859.99996</v>
      </c>
      <c r="G29" s="68">
        <f t="shared" si="4"/>
        <v>89253</v>
      </c>
      <c r="H29" s="68">
        <f t="shared" si="4"/>
        <v>87321.00012</v>
      </c>
      <c r="I29" s="68">
        <f t="shared" si="4"/>
        <v>86514.00012</v>
      </c>
      <c r="J29" s="68">
        <f t="shared" si="4"/>
        <v>87793.99992</v>
      </c>
      <c r="K29" s="68">
        <f t="shared" si="4"/>
        <v>88182.98920224255</v>
      </c>
      <c r="L29" s="68">
        <f t="shared" si="4"/>
        <v>91099.75645929301</v>
      </c>
    </row>
    <row r="31" spans="2:10" ht="15" customHeight="1" thickBot="1">
      <c r="B31" s="116" t="s">
        <v>196</v>
      </c>
      <c r="C31" s="116"/>
      <c r="D31" s="116"/>
      <c r="E31" s="116"/>
      <c r="F31" s="116"/>
      <c r="G31" s="116"/>
      <c r="H31" s="116"/>
      <c r="I31" s="116"/>
      <c r="J31" s="116"/>
    </row>
    <row r="32" spans="2:10" ht="15" customHeight="1" thickBot="1">
      <c r="B32" s="142" t="s">
        <v>1</v>
      </c>
      <c r="C32" s="136" t="s">
        <v>2</v>
      </c>
      <c r="D32" s="130"/>
      <c r="E32" s="129" t="s">
        <v>3</v>
      </c>
      <c r="F32" s="130"/>
      <c r="G32" s="129" t="s">
        <v>4</v>
      </c>
      <c r="H32" s="130"/>
      <c r="I32" s="99" t="s">
        <v>17</v>
      </c>
      <c r="J32" s="99" t="s">
        <v>18</v>
      </c>
    </row>
    <row r="33" spans="2:10" ht="15" customHeight="1" thickBot="1">
      <c r="B33" s="143"/>
      <c r="C33" s="11">
        <v>2020</v>
      </c>
      <c r="D33" s="99">
        <v>2021</v>
      </c>
      <c r="E33" s="11">
        <v>2022</v>
      </c>
      <c r="F33" s="11">
        <v>2023</v>
      </c>
      <c r="G33" s="11">
        <v>2024</v>
      </c>
      <c r="H33" s="11">
        <v>2025</v>
      </c>
      <c r="I33" s="11" t="s">
        <v>45</v>
      </c>
      <c r="J33" s="11" t="s">
        <v>126</v>
      </c>
    </row>
    <row r="34" spans="2:10" ht="15" customHeight="1" thickBot="1">
      <c r="B34" s="70" t="s">
        <v>167</v>
      </c>
      <c r="C34" s="63">
        <v>9484978.76</v>
      </c>
      <c r="D34" s="63">
        <v>9166750.21</v>
      </c>
      <c r="E34" s="63">
        <v>14933752.94</v>
      </c>
      <c r="F34" s="63">
        <v>14957411.77</v>
      </c>
      <c r="G34" s="63">
        <v>4617117.73</v>
      </c>
      <c r="H34" s="63">
        <v>4816115.31</v>
      </c>
      <c r="I34" s="63">
        <f>AVERAGE(E34,F34)</f>
        <v>14945582.355</v>
      </c>
      <c r="J34" s="63">
        <f>AVERAGE(G34,H34)</f>
        <v>4716616.52</v>
      </c>
    </row>
    <row r="35" spans="2:10" ht="15" customHeight="1" thickBot="1">
      <c r="B35" s="70" t="s">
        <v>102</v>
      </c>
      <c r="C35" s="63">
        <v>1489795.94</v>
      </c>
      <c r="D35" s="63">
        <v>1253558.59</v>
      </c>
      <c r="E35" s="63">
        <v>1065814.8</v>
      </c>
      <c r="F35" s="63">
        <v>1105540.99</v>
      </c>
      <c r="G35" s="63">
        <v>0</v>
      </c>
      <c r="H35" s="63">
        <v>0</v>
      </c>
      <c r="I35" s="63">
        <f>AVERAGE(E35,F35)</f>
        <v>1085677.895</v>
      </c>
      <c r="J35" s="63">
        <f>AVERAGE(G35,H35)</f>
        <v>0</v>
      </c>
    </row>
    <row r="36" spans="2:10" ht="15" customHeight="1" thickBot="1">
      <c r="B36" s="61" t="s">
        <v>103</v>
      </c>
      <c r="C36" s="63">
        <v>229892.36</v>
      </c>
      <c r="D36" s="63">
        <v>406952.9</v>
      </c>
      <c r="E36" s="63">
        <v>1065811.8</v>
      </c>
      <c r="F36" s="63">
        <v>1105540.96</v>
      </c>
      <c r="G36" s="63">
        <v>0</v>
      </c>
      <c r="H36" s="63">
        <v>0</v>
      </c>
      <c r="I36" s="63">
        <f>AVERAGE(E36,F36)</f>
        <v>1085676.38</v>
      </c>
      <c r="J36" s="63">
        <f>AVERAGE(G36,H36)</f>
        <v>0</v>
      </c>
    </row>
    <row r="37" spans="2:10" ht="15" customHeight="1" thickBot="1">
      <c r="B37" s="71" t="s">
        <v>0</v>
      </c>
      <c r="C37" s="72">
        <f aca="true" t="shared" si="5" ref="C37:J37">SUM(C34:C36)</f>
        <v>11204667.059999999</v>
      </c>
      <c r="D37" s="72">
        <f t="shared" si="5"/>
        <v>10827261.700000001</v>
      </c>
      <c r="E37" s="72">
        <f t="shared" si="5"/>
        <v>17065379.54</v>
      </c>
      <c r="F37" s="72">
        <f t="shared" si="5"/>
        <v>17168493.72</v>
      </c>
      <c r="G37" s="72">
        <f t="shared" si="5"/>
        <v>4617117.73</v>
      </c>
      <c r="H37" s="72">
        <f t="shared" si="5"/>
        <v>4816115.31</v>
      </c>
      <c r="I37" s="73">
        <f t="shared" si="5"/>
        <v>17116936.63</v>
      </c>
      <c r="J37" s="74">
        <f t="shared" si="5"/>
        <v>4716616.52</v>
      </c>
    </row>
    <row r="39" spans="2:10" ht="15" customHeight="1" thickBot="1">
      <c r="B39" s="116" t="s">
        <v>197</v>
      </c>
      <c r="C39" s="116"/>
      <c r="D39" s="116"/>
      <c r="E39" s="116"/>
      <c r="F39" s="116"/>
      <c r="G39" s="116"/>
      <c r="H39" s="116"/>
      <c r="I39" s="116"/>
      <c r="J39" s="116"/>
    </row>
    <row r="40" spans="2:10" ht="15" customHeight="1" thickBot="1">
      <c r="B40" s="142" t="s">
        <v>1</v>
      </c>
      <c r="C40" s="129" t="s">
        <v>2</v>
      </c>
      <c r="D40" s="130"/>
      <c r="E40" s="129" t="s">
        <v>3</v>
      </c>
      <c r="F40" s="130"/>
      <c r="G40" s="129" t="s">
        <v>4</v>
      </c>
      <c r="H40" s="130"/>
      <c r="I40" s="99" t="s">
        <v>17</v>
      </c>
      <c r="J40" s="99" t="s">
        <v>18</v>
      </c>
    </row>
    <row r="41" spans="2:15" ht="15" customHeight="1" thickBot="1">
      <c r="B41" s="143"/>
      <c r="C41" s="75">
        <v>2020</v>
      </c>
      <c r="D41" s="99">
        <v>2021</v>
      </c>
      <c r="E41" s="11">
        <v>2022</v>
      </c>
      <c r="F41" s="11">
        <v>2023</v>
      </c>
      <c r="G41" s="11">
        <v>2024</v>
      </c>
      <c r="H41" s="11">
        <v>2025</v>
      </c>
      <c r="I41" s="11" t="s">
        <v>45</v>
      </c>
      <c r="J41" s="11" t="s">
        <v>126</v>
      </c>
      <c r="O41" s="76"/>
    </row>
    <row r="42" spans="2:10" ht="15" customHeight="1" thickBot="1">
      <c r="B42" s="61" t="s">
        <v>62</v>
      </c>
      <c r="C42" s="62">
        <v>95814638.94</v>
      </c>
      <c r="D42" s="62">
        <v>101791654.72</v>
      </c>
      <c r="E42" s="62">
        <v>100746131.58</v>
      </c>
      <c r="F42" s="62">
        <v>101241077.85</v>
      </c>
      <c r="G42" s="62">
        <v>121020990.1</v>
      </c>
      <c r="H42" s="62">
        <v>125984746.74</v>
      </c>
      <c r="I42" s="63">
        <f aca="true" t="shared" si="6" ref="I42:I48">AVERAGE(E42,F42)</f>
        <v>100993604.715</v>
      </c>
      <c r="J42" s="63">
        <f aca="true" t="shared" si="7" ref="J42:J48">AVERAGE(G42,H42)</f>
        <v>123502868.41999999</v>
      </c>
    </row>
    <row r="43" spans="2:10" ht="15" customHeight="1" thickBot="1">
      <c r="B43" s="61" t="s">
        <v>89</v>
      </c>
      <c r="C43" s="63">
        <v>46572833.29</v>
      </c>
      <c r="D43" s="63">
        <v>51102627</v>
      </c>
      <c r="E43" s="63">
        <v>51154949.25</v>
      </c>
      <c r="F43" s="63">
        <v>51353701.95</v>
      </c>
      <c r="G43" s="63">
        <v>61435714.78</v>
      </c>
      <c r="H43" s="63">
        <v>62131234.19</v>
      </c>
      <c r="I43" s="63">
        <f t="shared" si="6"/>
        <v>51254325.6</v>
      </c>
      <c r="J43" s="63">
        <f t="shared" si="7"/>
        <v>61783474.485</v>
      </c>
    </row>
    <row r="44" spans="2:10" ht="15" customHeight="1" thickBot="1">
      <c r="B44" s="61" t="s">
        <v>90</v>
      </c>
      <c r="C44" s="63">
        <v>35794936.9</v>
      </c>
      <c r="D44" s="63">
        <v>37646347.09</v>
      </c>
      <c r="E44" s="63">
        <v>38097792.6</v>
      </c>
      <c r="F44" s="63">
        <v>38097793.23</v>
      </c>
      <c r="G44" s="63">
        <v>39470265.63</v>
      </c>
      <c r="H44" s="63">
        <v>40845325.66</v>
      </c>
      <c r="I44" s="63">
        <f t="shared" si="6"/>
        <v>38097792.915</v>
      </c>
      <c r="J44" s="63">
        <f t="shared" si="7"/>
        <v>40157795.644999996</v>
      </c>
    </row>
    <row r="45" spans="2:10" ht="15" customHeight="1" thickBot="1">
      <c r="B45" s="61" t="s">
        <v>91</v>
      </c>
      <c r="C45" s="63">
        <v>12138264.47</v>
      </c>
      <c r="D45" s="63">
        <v>13028527.06</v>
      </c>
      <c r="E45" s="63">
        <v>11996123.04</v>
      </c>
      <c r="F45" s="63">
        <v>12119295.05</v>
      </c>
      <c r="G45" s="63">
        <v>17809749.44</v>
      </c>
      <c r="H45" s="63">
        <v>18199131.03</v>
      </c>
      <c r="I45" s="63">
        <f t="shared" si="6"/>
        <v>12057709.045</v>
      </c>
      <c r="J45" s="63">
        <f t="shared" si="7"/>
        <v>18004440.235</v>
      </c>
    </row>
    <row r="46" spans="2:10" ht="15" customHeight="1" thickBot="1">
      <c r="B46" s="61" t="s">
        <v>92</v>
      </c>
      <c r="C46" s="62">
        <v>5736534.35</v>
      </c>
      <c r="D46" s="62">
        <v>5438309.55</v>
      </c>
      <c r="E46" s="62">
        <v>6329229</v>
      </c>
      <c r="F46" s="62">
        <v>6474908.99</v>
      </c>
      <c r="G46" s="62">
        <v>6519955.22</v>
      </c>
      <c r="H46" s="62">
        <v>6754675.07</v>
      </c>
      <c r="I46" s="63">
        <f t="shared" si="6"/>
        <v>6402068.995</v>
      </c>
      <c r="J46" s="63">
        <f t="shared" si="7"/>
        <v>6637315.145</v>
      </c>
    </row>
    <row r="47" spans="2:10" ht="15" customHeight="1" thickBot="1">
      <c r="B47" s="61" t="s">
        <v>93</v>
      </c>
      <c r="C47" s="62">
        <v>3060383.18</v>
      </c>
      <c r="D47" s="62">
        <v>3380880.04</v>
      </c>
      <c r="E47" s="62">
        <v>3214059.98</v>
      </c>
      <c r="F47" s="62">
        <v>3291549.43</v>
      </c>
      <c r="G47" s="62">
        <v>2156932.23</v>
      </c>
      <c r="H47" s="62">
        <v>2246500.1</v>
      </c>
      <c r="I47" s="63">
        <f t="shared" si="6"/>
        <v>3252804.705</v>
      </c>
      <c r="J47" s="63">
        <f t="shared" si="7"/>
        <v>2201716.165</v>
      </c>
    </row>
    <row r="48" spans="2:10" ht="15" customHeight="1" thickBot="1">
      <c r="B48" s="61" t="s">
        <v>94</v>
      </c>
      <c r="C48" s="62">
        <v>0</v>
      </c>
      <c r="D48" s="62">
        <v>0</v>
      </c>
      <c r="E48" s="62">
        <v>-3400000</v>
      </c>
      <c r="F48" s="62">
        <v>-3400000</v>
      </c>
      <c r="G48" s="62">
        <v>0</v>
      </c>
      <c r="H48" s="62">
        <v>0</v>
      </c>
      <c r="I48" s="63">
        <f t="shared" si="6"/>
        <v>-3400000</v>
      </c>
      <c r="J48" s="63">
        <f t="shared" si="7"/>
        <v>0</v>
      </c>
    </row>
    <row r="49" spans="2:10" ht="15" customHeight="1" thickBot="1">
      <c r="B49" s="65" t="s">
        <v>0</v>
      </c>
      <c r="C49" s="66">
        <f aca="true" t="shared" si="8" ref="C49:J49">SUM(C42:C48)</f>
        <v>199117591.13</v>
      </c>
      <c r="D49" s="66">
        <f t="shared" si="8"/>
        <v>212388345.46</v>
      </c>
      <c r="E49" s="66">
        <f t="shared" si="8"/>
        <v>208138285.44999996</v>
      </c>
      <c r="F49" s="66">
        <f t="shared" si="8"/>
        <v>209178326.50000003</v>
      </c>
      <c r="G49" s="66">
        <f t="shared" si="8"/>
        <v>248413607.39999998</v>
      </c>
      <c r="H49" s="66">
        <f t="shared" si="8"/>
        <v>256161612.79</v>
      </c>
      <c r="I49" s="66">
        <f t="shared" si="8"/>
        <v>208658305.975</v>
      </c>
      <c r="J49" s="66">
        <f t="shared" si="8"/>
        <v>252287610.09499997</v>
      </c>
    </row>
    <row r="51" spans="2:10" ht="15" customHeight="1" thickBot="1">
      <c r="B51" s="116" t="s">
        <v>198</v>
      </c>
      <c r="C51" s="116"/>
      <c r="D51" s="116"/>
      <c r="E51" s="116"/>
      <c r="F51" s="116"/>
      <c r="G51" s="116"/>
      <c r="H51" s="116"/>
      <c r="I51" s="116"/>
      <c r="J51" s="116"/>
    </row>
    <row r="52" spans="2:10" ht="15" customHeight="1" thickBot="1">
      <c r="B52" s="142" t="s">
        <v>1</v>
      </c>
      <c r="C52" s="129" t="s">
        <v>2</v>
      </c>
      <c r="D52" s="130"/>
      <c r="E52" s="129" t="s">
        <v>3</v>
      </c>
      <c r="F52" s="130"/>
      <c r="G52" s="129" t="s">
        <v>4</v>
      </c>
      <c r="H52" s="130"/>
      <c r="I52" s="99" t="s">
        <v>17</v>
      </c>
      <c r="J52" s="99" t="s">
        <v>18</v>
      </c>
    </row>
    <row r="53" spans="2:10" ht="15" customHeight="1" thickBot="1">
      <c r="B53" s="143"/>
      <c r="C53" s="75">
        <v>2020</v>
      </c>
      <c r="D53" s="99">
        <v>2021</v>
      </c>
      <c r="E53" s="11">
        <v>2022</v>
      </c>
      <c r="F53" s="11">
        <v>2023</v>
      </c>
      <c r="G53" s="11">
        <v>2024</v>
      </c>
      <c r="H53" s="11">
        <v>2025</v>
      </c>
      <c r="I53" s="11" t="s">
        <v>45</v>
      </c>
      <c r="J53" s="11" t="s">
        <v>126</v>
      </c>
    </row>
    <row r="54" spans="2:10" ht="15" customHeight="1" thickBot="1">
      <c r="B54" s="70" t="s">
        <v>168</v>
      </c>
      <c r="C54" s="63">
        <v>5721438.35</v>
      </c>
      <c r="D54" s="63">
        <v>5424800.03</v>
      </c>
      <c r="E54" s="63">
        <v>6329229</v>
      </c>
      <c r="F54" s="63">
        <v>6474908.99</v>
      </c>
      <c r="G54" s="63">
        <v>6471955.22</v>
      </c>
      <c r="H54" s="63">
        <v>6702675.11</v>
      </c>
      <c r="I54" s="63">
        <f>AVERAGE(E54,F54)</f>
        <v>6402068.995</v>
      </c>
      <c r="J54" s="63">
        <f>AVERAGE(G54,H54)</f>
        <v>6587315.165</v>
      </c>
    </row>
    <row r="55" spans="2:10" ht="15" customHeight="1" thickBot="1">
      <c r="B55" s="70" t="s">
        <v>102</v>
      </c>
      <c r="C55" s="63">
        <v>11186</v>
      </c>
      <c r="D55" s="63">
        <v>13509.52</v>
      </c>
      <c r="E55" s="63">
        <v>0</v>
      </c>
      <c r="F55" s="63">
        <v>0</v>
      </c>
      <c r="G55" s="63">
        <v>48000</v>
      </c>
      <c r="H55" s="63">
        <v>51999.96</v>
      </c>
      <c r="I55" s="63">
        <f>AVERAGE(E55,F55)</f>
        <v>0</v>
      </c>
      <c r="J55" s="63">
        <f>AVERAGE(G55,H55)</f>
        <v>49999.979999999996</v>
      </c>
    </row>
    <row r="56" spans="2:10" ht="15" customHeight="1" thickBot="1">
      <c r="B56" s="70" t="s">
        <v>103</v>
      </c>
      <c r="C56" s="63">
        <v>3910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f>AVERAGE(E56,F56)</f>
        <v>0</v>
      </c>
      <c r="J56" s="63">
        <f>AVERAGE(G56,H56)</f>
        <v>0</v>
      </c>
    </row>
    <row r="57" spans="2:10" ht="15" customHeight="1" thickBot="1">
      <c r="B57" s="65" t="s">
        <v>0</v>
      </c>
      <c r="C57" s="66">
        <f aca="true" t="shared" si="9" ref="C57:J57">SUM(C54:C56)</f>
        <v>5736534.35</v>
      </c>
      <c r="D57" s="66">
        <f t="shared" si="9"/>
        <v>5438309.55</v>
      </c>
      <c r="E57" s="66">
        <f t="shared" si="9"/>
        <v>6329229</v>
      </c>
      <c r="F57" s="66">
        <f t="shared" si="9"/>
        <v>6474908.99</v>
      </c>
      <c r="G57" s="66">
        <f t="shared" si="9"/>
        <v>6519955.22</v>
      </c>
      <c r="H57" s="66">
        <f t="shared" si="9"/>
        <v>6754675.07</v>
      </c>
      <c r="I57" s="66">
        <f t="shared" si="9"/>
        <v>6402068.995</v>
      </c>
      <c r="J57" s="66">
        <f t="shared" si="9"/>
        <v>6637315.1450000005</v>
      </c>
    </row>
    <row r="59" spans="2:10" ht="15" customHeight="1" thickBot="1">
      <c r="B59" s="116" t="s">
        <v>199</v>
      </c>
      <c r="C59" s="116"/>
      <c r="D59" s="116"/>
      <c r="E59" s="116"/>
      <c r="F59" s="116"/>
      <c r="G59" s="116"/>
      <c r="H59" s="116"/>
      <c r="I59" s="116"/>
      <c r="J59" s="116"/>
    </row>
    <row r="60" spans="2:10" ht="15" customHeight="1" thickBot="1">
      <c r="B60" s="142" t="s">
        <v>1</v>
      </c>
      <c r="C60" s="129" t="s">
        <v>2</v>
      </c>
      <c r="D60" s="130"/>
      <c r="E60" s="129" t="s">
        <v>3</v>
      </c>
      <c r="F60" s="130"/>
      <c r="G60" s="129" t="s">
        <v>4</v>
      </c>
      <c r="H60" s="130"/>
      <c r="I60" s="99" t="s">
        <v>17</v>
      </c>
      <c r="J60" s="99" t="s">
        <v>18</v>
      </c>
    </row>
    <row r="61" spans="2:10" ht="15" customHeight="1" thickBot="1">
      <c r="B61" s="143"/>
      <c r="C61" s="75">
        <v>2020</v>
      </c>
      <c r="D61" s="99">
        <v>2021</v>
      </c>
      <c r="E61" s="11">
        <v>2022</v>
      </c>
      <c r="F61" s="11">
        <v>2023</v>
      </c>
      <c r="G61" s="11">
        <v>2024</v>
      </c>
      <c r="H61" s="11">
        <v>2025</v>
      </c>
      <c r="I61" s="11" t="s">
        <v>45</v>
      </c>
      <c r="J61" s="11" t="s">
        <v>126</v>
      </c>
    </row>
    <row r="62" spans="2:10" ht="15" customHeight="1" thickBot="1">
      <c r="B62" s="70" t="s">
        <v>168</v>
      </c>
      <c r="C62" s="63">
        <v>11560015.4</v>
      </c>
      <c r="D62" s="63">
        <v>12388062.01</v>
      </c>
      <c r="E62" s="63">
        <v>9571086.01</v>
      </c>
      <c r="F62" s="63">
        <v>9694258.02</v>
      </c>
      <c r="G62" s="63">
        <v>15984712.4</v>
      </c>
      <c r="H62" s="63">
        <v>16374093.99</v>
      </c>
      <c r="I62" s="63">
        <f>AVERAGE(E62,F62)</f>
        <v>9632672.015</v>
      </c>
      <c r="J62" s="63">
        <f>AVERAGE(G62,H62)</f>
        <v>16179403.195</v>
      </c>
    </row>
    <row r="63" spans="2:10" ht="15" customHeight="1" thickBot="1">
      <c r="B63" s="70" t="s">
        <v>102</v>
      </c>
      <c r="C63" s="63">
        <v>578249.07</v>
      </c>
      <c r="D63" s="63">
        <v>640465.05</v>
      </c>
      <c r="E63" s="63">
        <v>2425037.03</v>
      </c>
      <c r="F63" s="63">
        <v>2425037.03</v>
      </c>
      <c r="G63" s="63">
        <v>1825037.04</v>
      </c>
      <c r="H63" s="63">
        <v>1825037.04</v>
      </c>
      <c r="I63" s="63">
        <f>AVERAGE(E63,F63)</f>
        <v>2425037.03</v>
      </c>
      <c r="J63" s="63">
        <f>AVERAGE(G63,H63)</f>
        <v>1825037.04</v>
      </c>
    </row>
    <row r="64" spans="2:10" ht="15" customHeight="1" thickBot="1">
      <c r="B64" s="65" t="s">
        <v>0</v>
      </c>
      <c r="C64" s="66">
        <f aca="true" t="shared" si="10" ref="C64:J64">SUM(C62:C63)</f>
        <v>12138264.47</v>
      </c>
      <c r="D64" s="66">
        <f t="shared" si="10"/>
        <v>13028527.06</v>
      </c>
      <c r="E64" s="66">
        <f t="shared" si="10"/>
        <v>11996123.04</v>
      </c>
      <c r="F64" s="66">
        <f t="shared" si="10"/>
        <v>12119295.049999999</v>
      </c>
      <c r="G64" s="66">
        <f t="shared" si="10"/>
        <v>17809749.44</v>
      </c>
      <c r="H64" s="66">
        <f t="shared" si="10"/>
        <v>18199131.03</v>
      </c>
      <c r="I64" s="66">
        <f t="shared" si="10"/>
        <v>12057709.045</v>
      </c>
      <c r="J64" s="66">
        <f t="shared" si="10"/>
        <v>18004440.235</v>
      </c>
    </row>
    <row r="66" spans="2:12" ht="15" customHeight="1" thickBot="1">
      <c r="B66" s="116" t="s">
        <v>200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2:12" ht="15" customHeight="1" thickBot="1">
      <c r="B67" s="142" t="s">
        <v>1</v>
      </c>
      <c r="C67" s="144" t="s">
        <v>4</v>
      </c>
      <c r="D67" s="145"/>
      <c r="E67" s="144" t="s">
        <v>16</v>
      </c>
      <c r="F67" s="146"/>
      <c r="G67" s="146"/>
      <c r="H67" s="146"/>
      <c r="I67" s="146"/>
      <c r="J67" s="146"/>
      <c r="K67" s="146"/>
      <c r="L67" s="145"/>
    </row>
    <row r="68" spans="2:12" ht="15" customHeight="1" thickBot="1">
      <c r="B68" s="143"/>
      <c r="C68" s="11">
        <v>2024</v>
      </c>
      <c r="D68" s="11">
        <v>2025</v>
      </c>
      <c r="E68" s="11">
        <v>2026</v>
      </c>
      <c r="F68" s="11">
        <v>2027</v>
      </c>
      <c r="G68" s="11">
        <v>2028</v>
      </c>
      <c r="H68" s="11">
        <v>2029</v>
      </c>
      <c r="I68" s="11">
        <v>2030</v>
      </c>
      <c r="J68" s="11">
        <v>2031</v>
      </c>
      <c r="K68" s="11">
        <v>2032</v>
      </c>
      <c r="L68" s="11">
        <v>2033</v>
      </c>
    </row>
    <row r="69" spans="2:12" ht="15" customHeight="1" thickBot="1">
      <c r="B69" s="85" t="s">
        <v>104</v>
      </c>
      <c r="C69" s="82">
        <v>18300</v>
      </c>
      <c r="D69" s="83">
        <v>21000</v>
      </c>
      <c r="E69" s="84">
        <v>15375</v>
      </c>
      <c r="F69" s="82">
        <v>15759.999960000001</v>
      </c>
      <c r="G69" s="83">
        <v>16152.999960000001</v>
      </c>
      <c r="H69" s="83">
        <v>16556.00004</v>
      </c>
      <c r="I69" s="83">
        <v>17000.00004</v>
      </c>
      <c r="J69" s="83">
        <v>17424.99996</v>
      </c>
      <c r="K69" s="83">
        <v>17860</v>
      </c>
      <c r="L69" s="84">
        <v>18307</v>
      </c>
    </row>
    <row r="70" ht="15"/>
    <row r="71" spans="2:10" ht="15" customHeight="1" thickBot="1">
      <c r="B71" s="116" t="s">
        <v>201</v>
      </c>
      <c r="C71" s="116"/>
      <c r="D71" s="116"/>
      <c r="E71" s="116"/>
      <c r="F71" s="116"/>
      <c r="G71" s="116"/>
      <c r="H71" s="116"/>
      <c r="I71" s="116"/>
      <c r="J71" s="116"/>
    </row>
    <row r="72" spans="2:10" ht="15" customHeight="1" thickBot="1">
      <c r="B72" s="142" t="s">
        <v>1</v>
      </c>
      <c r="C72" s="129" t="s">
        <v>2</v>
      </c>
      <c r="D72" s="130"/>
      <c r="E72" s="129" t="s">
        <v>3</v>
      </c>
      <c r="F72" s="130"/>
      <c r="G72" s="129" t="s">
        <v>4</v>
      </c>
      <c r="H72" s="130"/>
      <c r="I72" s="99" t="s">
        <v>17</v>
      </c>
      <c r="J72" s="99" t="s">
        <v>18</v>
      </c>
    </row>
    <row r="73" spans="2:10" ht="15" customHeight="1" thickBot="1">
      <c r="B73" s="143"/>
      <c r="C73" s="75">
        <v>2020</v>
      </c>
      <c r="D73" s="99">
        <v>2021</v>
      </c>
      <c r="E73" s="11">
        <v>2022</v>
      </c>
      <c r="F73" s="11">
        <v>2023</v>
      </c>
      <c r="G73" s="11">
        <v>2024</v>
      </c>
      <c r="H73" s="11">
        <v>2025</v>
      </c>
      <c r="I73" s="11" t="s">
        <v>45</v>
      </c>
      <c r="J73" s="11" t="s">
        <v>126</v>
      </c>
    </row>
    <row r="74" spans="2:10" ht="15" customHeight="1" thickBot="1">
      <c r="B74" s="70" t="s">
        <v>168</v>
      </c>
      <c r="C74" s="63">
        <v>6826998.84</v>
      </c>
      <c r="D74" s="63">
        <v>7363843.52</v>
      </c>
      <c r="E74" s="63">
        <v>8390905.93</v>
      </c>
      <c r="F74" s="63">
        <v>8761140.04</v>
      </c>
      <c r="G74" s="63">
        <v>8590800.42</v>
      </c>
      <c r="H74" s="63">
        <v>8791491.83</v>
      </c>
      <c r="I74" s="63">
        <f>AVERAGE(E74,F74)</f>
        <v>8576022.985</v>
      </c>
      <c r="J74" s="63">
        <f>AVERAGE(G74,H74)</f>
        <v>8691146.125</v>
      </c>
    </row>
    <row r="75" spans="2:10" ht="15" customHeight="1" thickBot="1">
      <c r="B75" s="70" t="s">
        <v>102</v>
      </c>
      <c r="C75" s="63">
        <v>28941589.21</v>
      </c>
      <c r="D75" s="63">
        <v>30268304.89</v>
      </c>
      <c r="E75" s="63">
        <v>29706886.67</v>
      </c>
      <c r="F75" s="63">
        <v>29336653.19</v>
      </c>
      <c r="G75" s="63">
        <v>30879465.21</v>
      </c>
      <c r="H75" s="63">
        <v>32053833.83</v>
      </c>
      <c r="I75" s="63">
        <f>AVERAGE(E75,F75)</f>
        <v>29521769.93</v>
      </c>
      <c r="J75" s="63">
        <f>AVERAGE(G75,H75)</f>
        <v>31466649.52</v>
      </c>
    </row>
    <row r="76" spans="2:10" ht="15" customHeight="1" thickBot="1">
      <c r="B76" s="61" t="s">
        <v>103</v>
      </c>
      <c r="C76" s="63">
        <v>26348.85</v>
      </c>
      <c r="D76" s="63">
        <v>14198.68</v>
      </c>
      <c r="E76" s="63">
        <v>0</v>
      </c>
      <c r="F76" s="63">
        <v>0</v>
      </c>
      <c r="G76" s="63">
        <v>0</v>
      </c>
      <c r="H76" s="63">
        <v>0</v>
      </c>
      <c r="I76" s="63">
        <f>AVERAGE(E76,F76)</f>
        <v>0</v>
      </c>
      <c r="J76" s="63">
        <f>AVERAGE(G76,H76)</f>
        <v>0</v>
      </c>
    </row>
    <row r="77" spans="2:10" ht="15" customHeight="1" thickBot="1">
      <c r="B77" s="65" t="s">
        <v>0</v>
      </c>
      <c r="C77" s="66">
        <f aca="true" t="shared" si="11" ref="C77:J77">SUM(C74:C76)</f>
        <v>35794936.9</v>
      </c>
      <c r="D77" s="66">
        <f t="shared" si="11"/>
        <v>37646347.089999996</v>
      </c>
      <c r="E77" s="66">
        <f t="shared" si="11"/>
        <v>38097792.6</v>
      </c>
      <c r="F77" s="66">
        <f t="shared" si="11"/>
        <v>38097793.230000004</v>
      </c>
      <c r="G77" s="66">
        <f t="shared" si="11"/>
        <v>39470265.63</v>
      </c>
      <c r="H77" s="66">
        <f t="shared" si="11"/>
        <v>40845325.66</v>
      </c>
      <c r="I77" s="66">
        <f t="shared" si="11"/>
        <v>38097792.915</v>
      </c>
      <c r="J77" s="66">
        <f t="shared" si="11"/>
        <v>40157795.644999996</v>
      </c>
    </row>
    <row r="79" spans="2:12" ht="15" customHeight="1" thickBot="1">
      <c r="B79" s="116" t="s">
        <v>202</v>
      </c>
      <c r="C79" s="116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 ht="15" customHeight="1" thickBot="1">
      <c r="B80" s="142" t="s">
        <v>1</v>
      </c>
      <c r="C80" s="144" t="s">
        <v>4</v>
      </c>
      <c r="D80" s="145"/>
      <c r="E80" s="144" t="s">
        <v>16</v>
      </c>
      <c r="F80" s="146"/>
      <c r="G80" s="146"/>
      <c r="H80" s="146"/>
      <c r="I80" s="146"/>
      <c r="J80" s="146"/>
      <c r="K80" s="146"/>
      <c r="L80" s="145"/>
    </row>
    <row r="81" spans="2:12" ht="15" customHeight="1" thickBot="1">
      <c r="B81" s="143"/>
      <c r="C81" s="11">
        <v>2024</v>
      </c>
      <c r="D81" s="11">
        <v>2025</v>
      </c>
      <c r="E81" s="11">
        <v>2026</v>
      </c>
      <c r="F81" s="11">
        <v>2027</v>
      </c>
      <c r="G81" s="11">
        <v>2028</v>
      </c>
      <c r="H81" s="11">
        <v>2029</v>
      </c>
      <c r="I81" s="11">
        <v>2030</v>
      </c>
      <c r="J81" s="11">
        <v>2031</v>
      </c>
      <c r="K81" s="11">
        <v>2032</v>
      </c>
      <c r="L81" s="11">
        <v>2033</v>
      </c>
    </row>
    <row r="82" spans="2:12" ht="15" customHeight="1" thickBot="1">
      <c r="B82" s="85" t="s">
        <v>41</v>
      </c>
      <c r="C82" s="82">
        <v>14000.000039999999</v>
      </c>
      <c r="D82" s="83">
        <v>14199.999960000001</v>
      </c>
      <c r="E82" s="84">
        <v>14199.999960000001</v>
      </c>
      <c r="F82" s="82">
        <v>14400</v>
      </c>
      <c r="G82" s="83">
        <v>14400</v>
      </c>
      <c r="H82" s="83">
        <v>14199.999960000001</v>
      </c>
      <c r="I82" s="83">
        <v>14199.999960000001</v>
      </c>
      <c r="J82" s="83">
        <v>14199.999960000001</v>
      </c>
      <c r="K82" s="83">
        <v>14200</v>
      </c>
      <c r="L82" s="84">
        <v>14200</v>
      </c>
    </row>
    <row r="83" ht="15"/>
    <row r="84" spans="2:10" ht="15" customHeight="1" thickBot="1">
      <c r="B84" s="116" t="s">
        <v>115</v>
      </c>
      <c r="C84" s="116"/>
      <c r="D84" s="116"/>
      <c r="E84" s="116"/>
      <c r="F84" s="116"/>
      <c r="G84" s="116"/>
      <c r="H84" s="116"/>
      <c r="I84" s="116"/>
      <c r="J84" s="116"/>
    </row>
    <row r="85" spans="2:10" ht="15" customHeight="1" thickBot="1">
      <c r="B85" s="142" t="s">
        <v>1</v>
      </c>
      <c r="C85" s="129" t="s">
        <v>2</v>
      </c>
      <c r="D85" s="130"/>
      <c r="E85" s="129" t="s">
        <v>3</v>
      </c>
      <c r="F85" s="130"/>
      <c r="G85" s="129" t="s">
        <v>4</v>
      </c>
      <c r="H85" s="130"/>
      <c r="I85" s="99" t="s">
        <v>17</v>
      </c>
      <c r="J85" s="99" t="s">
        <v>18</v>
      </c>
    </row>
    <row r="86" spans="2:10" ht="15" customHeight="1" thickBot="1">
      <c r="B86" s="143"/>
      <c r="C86" s="75">
        <v>2020</v>
      </c>
      <c r="D86" s="99">
        <v>2021</v>
      </c>
      <c r="E86" s="11">
        <v>2022</v>
      </c>
      <c r="F86" s="11">
        <v>2023</v>
      </c>
      <c r="G86" s="11">
        <v>2024</v>
      </c>
      <c r="H86" s="11">
        <v>2025</v>
      </c>
      <c r="I86" s="11" t="s">
        <v>45</v>
      </c>
      <c r="J86" s="11" t="s">
        <v>126</v>
      </c>
    </row>
    <row r="87" spans="2:10" ht="15" customHeight="1" thickBot="1">
      <c r="B87" s="70" t="s">
        <v>168</v>
      </c>
      <c r="C87" s="63">
        <v>30077163.62</v>
      </c>
      <c r="D87" s="63">
        <v>36224020.06</v>
      </c>
      <c r="E87" s="63">
        <v>26206876.97</v>
      </c>
      <c r="F87" s="63">
        <v>26292690.99</v>
      </c>
      <c r="G87" s="63">
        <v>39917552.69</v>
      </c>
      <c r="H87" s="63">
        <v>40329924.49</v>
      </c>
      <c r="I87" s="63">
        <f>AVERAGE(E87,F87)</f>
        <v>26249783.979999997</v>
      </c>
      <c r="J87" s="63">
        <f>AVERAGE(G87,H87)</f>
        <v>40123738.59</v>
      </c>
    </row>
    <row r="88" spans="2:10" ht="15" customHeight="1" thickBot="1">
      <c r="B88" s="70" t="s">
        <v>102</v>
      </c>
      <c r="C88" s="63">
        <v>16495669.67</v>
      </c>
      <c r="D88" s="63">
        <v>14153633.44</v>
      </c>
      <c r="E88" s="63">
        <v>24948072.28</v>
      </c>
      <c r="F88" s="63">
        <v>25061010.96</v>
      </c>
      <c r="G88" s="63">
        <v>21518162.09</v>
      </c>
      <c r="H88" s="63">
        <v>21801309.7</v>
      </c>
      <c r="I88" s="63">
        <f>AVERAGE(E88,F88)</f>
        <v>25004541.62</v>
      </c>
      <c r="J88" s="63">
        <f>AVERAGE(G88,H88)</f>
        <v>21659735.895</v>
      </c>
    </row>
    <row r="89" spans="2:10" ht="15" customHeight="1" thickBot="1">
      <c r="B89" s="61" t="s">
        <v>103</v>
      </c>
      <c r="C89" s="63">
        <v>0</v>
      </c>
      <c r="D89" s="63">
        <v>724973.5</v>
      </c>
      <c r="E89" s="63">
        <v>0</v>
      </c>
      <c r="F89" s="63">
        <v>0</v>
      </c>
      <c r="G89" s="63">
        <v>0</v>
      </c>
      <c r="H89" s="63">
        <v>0</v>
      </c>
      <c r="I89" s="63">
        <f>AVERAGE(E89,F89)</f>
        <v>0</v>
      </c>
      <c r="J89" s="63">
        <f>AVERAGE(G89,H89)</f>
        <v>0</v>
      </c>
    </row>
    <row r="90" spans="2:10" ht="15" customHeight="1" thickBot="1">
      <c r="B90" s="65" t="s">
        <v>0</v>
      </c>
      <c r="C90" s="66">
        <f aca="true" t="shared" si="12" ref="C90:J90">SUM(C87:C89)</f>
        <v>46572833.29</v>
      </c>
      <c r="D90" s="66">
        <f t="shared" si="12"/>
        <v>51102627</v>
      </c>
      <c r="E90" s="66">
        <f t="shared" si="12"/>
        <v>51154949.25</v>
      </c>
      <c r="F90" s="66">
        <f t="shared" si="12"/>
        <v>51353701.95</v>
      </c>
      <c r="G90" s="66">
        <f t="shared" si="12"/>
        <v>61435714.78</v>
      </c>
      <c r="H90" s="66">
        <f t="shared" si="12"/>
        <v>62131234.19</v>
      </c>
      <c r="I90" s="79">
        <f t="shared" si="12"/>
        <v>51254325.599999994</v>
      </c>
      <c r="J90" s="80">
        <f t="shared" si="12"/>
        <v>61783474.485</v>
      </c>
    </row>
    <row r="92" spans="2:12" ht="15" customHeight="1" thickBot="1">
      <c r="B92" s="116" t="s">
        <v>116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2:12" ht="15" customHeight="1" thickBot="1">
      <c r="B93" s="142" t="s">
        <v>1</v>
      </c>
      <c r="C93" s="144" t="s">
        <v>4</v>
      </c>
      <c r="D93" s="145"/>
      <c r="E93" s="144" t="s">
        <v>16</v>
      </c>
      <c r="F93" s="146"/>
      <c r="G93" s="146"/>
      <c r="H93" s="146"/>
      <c r="I93" s="146"/>
      <c r="J93" s="146"/>
      <c r="K93" s="146"/>
      <c r="L93" s="145"/>
    </row>
    <row r="94" spans="2:12" ht="15" customHeight="1" thickBot="1">
      <c r="B94" s="143"/>
      <c r="C94" s="11">
        <v>2024</v>
      </c>
      <c r="D94" s="11">
        <v>2025</v>
      </c>
      <c r="E94" s="11">
        <v>2026</v>
      </c>
      <c r="F94" s="11">
        <v>2027</v>
      </c>
      <c r="G94" s="11">
        <v>2028</v>
      </c>
      <c r="H94" s="11">
        <v>2029</v>
      </c>
      <c r="I94" s="11">
        <v>2030</v>
      </c>
      <c r="J94" s="11">
        <v>2031</v>
      </c>
      <c r="K94" s="11">
        <v>2032</v>
      </c>
      <c r="L94" s="11">
        <v>2033</v>
      </c>
    </row>
    <row r="95" spans="2:12" ht="15" customHeight="1" thickBot="1">
      <c r="B95" s="85" t="s">
        <v>104</v>
      </c>
      <c r="C95" s="82">
        <v>105999.99995999999</v>
      </c>
      <c r="D95" s="83">
        <v>87799.99992</v>
      </c>
      <c r="E95" s="84">
        <v>55800</v>
      </c>
      <c r="F95" s="82">
        <v>31200</v>
      </c>
      <c r="G95" s="83">
        <v>35499.99996</v>
      </c>
      <c r="H95" s="83">
        <v>32900.00004</v>
      </c>
      <c r="I95" s="83">
        <v>31100.00004</v>
      </c>
      <c r="J95" s="83">
        <v>31400.00004</v>
      </c>
      <c r="K95" s="83">
        <v>30800</v>
      </c>
      <c r="L95" s="84">
        <v>32700</v>
      </c>
    </row>
    <row r="96" ht="15"/>
    <row r="97" spans="2:10" ht="15" customHeight="1" thickBot="1">
      <c r="B97" s="116" t="s">
        <v>203</v>
      </c>
      <c r="C97" s="116"/>
      <c r="D97" s="116"/>
      <c r="E97" s="116"/>
      <c r="F97" s="116"/>
      <c r="G97" s="116"/>
      <c r="H97" s="116"/>
      <c r="I97" s="116"/>
      <c r="J97" s="116"/>
    </row>
    <row r="98" spans="2:10" ht="15" customHeight="1" thickBot="1">
      <c r="B98" s="142" t="s">
        <v>1</v>
      </c>
      <c r="C98" s="129" t="s">
        <v>2</v>
      </c>
      <c r="D98" s="130"/>
      <c r="E98" s="129" t="s">
        <v>3</v>
      </c>
      <c r="F98" s="130"/>
      <c r="G98" s="129" t="s">
        <v>4</v>
      </c>
      <c r="H98" s="130"/>
      <c r="I98" s="99" t="s">
        <v>17</v>
      </c>
      <c r="J98" s="99" t="s">
        <v>18</v>
      </c>
    </row>
    <row r="99" spans="2:10" ht="15" customHeight="1" thickBot="1">
      <c r="B99" s="143"/>
      <c r="C99" s="75">
        <v>2020</v>
      </c>
      <c r="D99" s="99">
        <v>2021</v>
      </c>
      <c r="E99" s="11">
        <v>2022</v>
      </c>
      <c r="F99" s="11">
        <v>2023</v>
      </c>
      <c r="G99" s="11">
        <v>2024</v>
      </c>
      <c r="H99" s="11">
        <v>2025</v>
      </c>
      <c r="I99" s="11" t="s">
        <v>45</v>
      </c>
      <c r="J99" s="11" t="s">
        <v>126</v>
      </c>
    </row>
    <row r="100" spans="2:13" ht="15" customHeight="1" thickBot="1">
      <c r="B100" s="70" t="s">
        <v>168</v>
      </c>
      <c r="C100" s="63">
        <v>80169606.66</v>
      </c>
      <c r="D100" s="63">
        <v>84846971.91</v>
      </c>
      <c r="E100" s="63">
        <v>88927721.97</v>
      </c>
      <c r="F100" s="63">
        <v>89426571.4</v>
      </c>
      <c r="G100" s="63">
        <v>103692526</v>
      </c>
      <c r="H100" s="63">
        <v>107947976.65</v>
      </c>
      <c r="I100" s="63">
        <f>AVERAGE(E100,F100)</f>
        <v>89177146.685</v>
      </c>
      <c r="J100" s="63">
        <f>AVERAGE(G100,H100)</f>
        <v>105820251.325</v>
      </c>
      <c r="M100" s="77"/>
    </row>
    <row r="101" spans="2:13" ht="15" customHeight="1" thickBot="1">
      <c r="B101" s="70" t="s">
        <v>103</v>
      </c>
      <c r="C101" s="63">
        <v>6128043.12</v>
      </c>
      <c r="D101" s="63">
        <v>6570902.69</v>
      </c>
      <c r="E101" s="63">
        <v>6287782.6</v>
      </c>
      <c r="F101" s="63">
        <v>6147022.15</v>
      </c>
      <c r="G101" s="63">
        <v>7057701.12</v>
      </c>
      <c r="H101" s="63">
        <v>7346477.03</v>
      </c>
      <c r="I101" s="63">
        <f>AVERAGE(E101,F101)</f>
        <v>6217402.375</v>
      </c>
      <c r="J101" s="63">
        <f>AVERAGE(G101,H101)</f>
        <v>7202089.075</v>
      </c>
      <c r="M101" s="78"/>
    </row>
    <row r="102" spans="2:13" ht="15" customHeight="1" thickBot="1">
      <c r="B102" s="61" t="s">
        <v>102</v>
      </c>
      <c r="C102" s="63">
        <v>9516989.16</v>
      </c>
      <c r="D102" s="63">
        <v>10373780.12</v>
      </c>
      <c r="E102" s="63">
        <v>5530627.01</v>
      </c>
      <c r="F102" s="63">
        <v>5667484.3</v>
      </c>
      <c r="G102" s="63">
        <v>10270762.98</v>
      </c>
      <c r="H102" s="63">
        <v>10690293.06</v>
      </c>
      <c r="I102" s="63">
        <f>AVERAGE(E102,F102)</f>
        <v>5599055.654999999</v>
      </c>
      <c r="J102" s="63">
        <f>AVERAGE(G102,H102)</f>
        <v>10480528.02</v>
      </c>
      <c r="M102" s="78"/>
    </row>
    <row r="103" spans="2:13" ht="15" customHeight="1" thickBot="1">
      <c r="B103" s="65" t="s">
        <v>0</v>
      </c>
      <c r="C103" s="66">
        <f aca="true" t="shared" si="13" ref="C103:J103">SUM(C100:C102)</f>
        <v>95814638.94</v>
      </c>
      <c r="D103" s="66">
        <f t="shared" si="13"/>
        <v>101791654.72</v>
      </c>
      <c r="E103" s="66">
        <f t="shared" si="13"/>
        <v>100746131.58</v>
      </c>
      <c r="F103" s="66">
        <f t="shared" si="13"/>
        <v>101241077.85000001</v>
      </c>
      <c r="G103" s="66">
        <f t="shared" si="13"/>
        <v>121020990.10000001</v>
      </c>
      <c r="H103" s="66">
        <f t="shared" si="13"/>
        <v>125984746.74000001</v>
      </c>
      <c r="I103" s="79">
        <f t="shared" si="13"/>
        <v>100993604.715</v>
      </c>
      <c r="J103" s="80">
        <f t="shared" si="13"/>
        <v>123502868.42</v>
      </c>
      <c r="M103" s="77"/>
    </row>
    <row r="105" spans="2:12" ht="15" customHeight="1" thickBot="1">
      <c r="B105" s="116" t="s">
        <v>204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 ht="15" customHeight="1" thickBot="1">
      <c r="B106" s="142" t="s">
        <v>1</v>
      </c>
      <c r="C106" s="144" t="s">
        <v>4</v>
      </c>
      <c r="D106" s="145"/>
      <c r="E106" s="144" t="s">
        <v>16</v>
      </c>
      <c r="F106" s="146"/>
      <c r="G106" s="146"/>
      <c r="H106" s="146"/>
      <c r="I106" s="146"/>
      <c r="J106" s="146"/>
      <c r="K106" s="146"/>
      <c r="L106" s="145"/>
    </row>
    <row r="107" spans="2:12" ht="15" customHeight="1" thickBot="1">
      <c r="B107" s="143"/>
      <c r="C107" s="11">
        <v>2024</v>
      </c>
      <c r="D107" s="11">
        <v>2025</v>
      </c>
      <c r="E107" s="11">
        <v>2026</v>
      </c>
      <c r="F107" s="11">
        <v>2027</v>
      </c>
      <c r="G107" s="11">
        <v>2028</v>
      </c>
      <c r="H107" s="11">
        <v>2029</v>
      </c>
      <c r="I107" s="11">
        <v>2030</v>
      </c>
      <c r="J107" s="11">
        <v>2031</v>
      </c>
      <c r="K107" s="11">
        <v>2032</v>
      </c>
      <c r="L107" s="11">
        <v>2033</v>
      </c>
    </row>
    <row r="108" spans="2:12" ht="15" customHeight="1" thickBot="1">
      <c r="B108" s="81" t="s">
        <v>41</v>
      </c>
      <c r="C108" s="82">
        <v>23100.00004</v>
      </c>
      <c r="D108" s="83">
        <v>22384.000010000003</v>
      </c>
      <c r="E108" s="84">
        <v>24400.000079999998</v>
      </c>
      <c r="F108" s="82">
        <v>22500</v>
      </c>
      <c r="G108" s="83">
        <v>23200.000079999998</v>
      </c>
      <c r="H108" s="83">
        <v>23665.000079999998</v>
      </c>
      <c r="I108" s="83">
        <v>24214.000079999998</v>
      </c>
      <c r="J108" s="83">
        <v>24768.99996</v>
      </c>
      <c r="K108" s="83">
        <v>25322.98920224255</v>
      </c>
      <c r="L108" s="84">
        <v>25892.756459293007</v>
      </c>
    </row>
    <row r="109" ht="15"/>
    <row r="110" spans="2:10" ht="15" customHeight="1" thickBot="1">
      <c r="B110" s="116" t="s">
        <v>205</v>
      </c>
      <c r="C110" s="116"/>
      <c r="D110" s="116"/>
      <c r="E110" s="116"/>
      <c r="F110" s="116"/>
      <c r="G110" s="116"/>
      <c r="H110" s="116"/>
      <c r="I110" s="116"/>
      <c r="J110" s="116"/>
    </row>
    <row r="111" spans="2:10" ht="15" customHeight="1" thickBot="1">
      <c r="B111" s="142" t="s">
        <v>1</v>
      </c>
      <c r="C111" s="129" t="s">
        <v>2</v>
      </c>
      <c r="D111" s="130"/>
      <c r="E111" s="129" t="s">
        <v>3</v>
      </c>
      <c r="F111" s="130"/>
      <c r="G111" s="129" t="s">
        <v>4</v>
      </c>
      <c r="H111" s="130"/>
      <c r="I111" s="99" t="s">
        <v>17</v>
      </c>
      <c r="J111" s="99" t="s">
        <v>18</v>
      </c>
    </row>
    <row r="112" spans="2:10" ht="15" customHeight="1" thickBot="1">
      <c r="B112" s="143"/>
      <c r="C112" s="75">
        <v>2020</v>
      </c>
      <c r="D112" s="99">
        <v>2021</v>
      </c>
      <c r="E112" s="11">
        <v>2022</v>
      </c>
      <c r="F112" s="11">
        <v>2023</v>
      </c>
      <c r="G112" s="11">
        <v>2024</v>
      </c>
      <c r="H112" s="11">
        <v>2025</v>
      </c>
      <c r="I112" s="11" t="s">
        <v>45</v>
      </c>
      <c r="J112" s="11" t="s">
        <v>126</v>
      </c>
    </row>
    <row r="113" spans="2:10" ht="15" customHeight="1" thickBot="1">
      <c r="B113" s="70" t="s">
        <v>168</v>
      </c>
      <c r="C113" s="63">
        <v>10524143.61</v>
      </c>
      <c r="D113" s="63">
        <v>11431751.17</v>
      </c>
      <c r="E113" s="63">
        <v>12584150.96</v>
      </c>
      <c r="F113" s="63">
        <v>12985787.97</v>
      </c>
      <c r="G113" s="63">
        <v>11622888.3</v>
      </c>
      <c r="H113" s="63">
        <v>12131557.73</v>
      </c>
      <c r="I113" s="63">
        <f>AVERAGE(E113,F113)</f>
        <v>12784969.465</v>
      </c>
      <c r="J113" s="63">
        <f>AVERAGE(G113,H113)</f>
        <v>11877223.015</v>
      </c>
    </row>
    <row r="114" spans="2:10" ht="15" customHeight="1" thickBot="1">
      <c r="B114" s="70" t="s">
        <v>102</v>
      </c>
      <c r="C114" s="63">
        <v>3968668.48</v>
      </c>
      <c r="D114" s="63">
        <v>5016606.36</v>
      </c>
      <c r="E114" s="63">
        <v>3583616.54</v>
      </c>
      <c r="F114" s="63">
        <v>3615830.15</v>
      </c>
      <c r="G114" s="63">
        <v>6109329.95</v>
      </c>
      <c r="H114" s="63">
        <v>6246342.9</v>
      </c>
      <c r="I114" s="63">
        <f>AVERAGE(E114,F114)</f>
        <v>3599723.3449999997</v>
      </c>
      <c r="J114" s="63">
        <f>AVERAGE(G114,H114)</f>
        <v>6177836.425000001</v>
      </c>
    </row>
    <row r="115" spans="2:10" ht="15" customHeight="1" thickBot="1">
      <c r="B115" s="70" t="s">
        <v>103</v>
      </c>
      <c r="C115" s="63">
        <v>3199821.89</v>
      </c>
      <c r="D115" s="63">
        <v>3223711.62</v>
      </c>
      <c r="E115" s="63">
        <v>2151769.02</v>
      </c>
      <c r="F115" s="63">
        <v>2248847</v>
      </c>
      <c r="G115" s="63">
        <v>3223712.04</v>
      </c>
      <c r="H115" s="63">
        <v>3384897</v>
      </c>
      <c r="I115" s="63">
        <f>AVERAGE(E115,F115)</f>
        <v>2200308.01</v>
      </c>
      <c r="J115" s="63">
        <f>AVERAGE(G115,H115)</f>
        <v>3304304.52</v>
      </c>
    </row>
    <row r="116" spans="2:10" ht="15" customHeight="1" thickBot="1">
      <c r="B116" s="65" t="s">
        <v>0</v>
      </c>
      <c r="C116" s="66">
        <f aca="true" t="shared" si="14" ref="C116:J116">SUM(C113:C115)</f>
        <v>17692633.98</v>
      </c>
      <c r="D116" s="66">
        <f t="shared" si="14"/>
        <v>19672069.150000002</v>
      </c>
      <c r="E116" s="66">
        <f t="shared" si="14"/>
        <v>18319536.52</v>
      </c>
      <c r="F116" s="66">
        <f t="shared" si="14"/>
        <v>18850465.12</v>
      </c>
      <c r="G116" s="66">
        <f t="shared" si="14"/>
        <v>20955930.29</v>
      </c>
      <c r="H116" s="66">
        <f t="shared" si="14"/>
        <v>21762797.630000003</v>
      </c>
      <c r="I116" s="66">
        <f t="shared" si="14"/>
        <v>18585000.82</v>
      </c>
      <c r="J116" s="66">
        <f t="shared" si="14"/>
        <v>21359363.96</v>
      </c>
    </row>
    <row r="118" spans="2:10" ht="15" customHeight="1" thickBot="1">
      <c r="B118" s="116" t="s">
        <v>206</v>
      </c>
      <c r="C118" s="116"/>
      <c r="D118" s="116"/>
      <c r="E118" s="116"/>
      <c r="F118" s="116"/>
      <c r="G118" s="116"/>
      <c r="H118" s="116"/>
      <c r="I118" s="116"/>
      <c r="J118" s="116"/>
    </row>
    <row r="119" spans="2:10" ht="15" customHeight="1" thickBot="1">
      <c r="B119" s="142" t="s">
        <v>1</v>
      </c>
      <c r="C119" s="129" t="s">
        <v>2</v>
      </c>
      <c r="D119" s="130"/>
      <c r="E119" s="129" t="s">
        <v>3</v>
      </c>
      <c r="F119" s="130"/>
      <c r="G119" s="129" t="s">
        <v>4</v>
      </c>
      <c r="H119" s="130"/>
      <c r="I119" s="99" t="s">
        <v>17</v>
      </c>
      <c r="J119" s="99" t="s">
        <v>18</v>
      </c>
    </row>
    <row r="120" spans="2:10" ht="15" customHeight="1" thickBot="1">
      <c r="B120" s="143"/>
      <c r="C120" s="87">
        <v>2020</v>
      </c>
      <c r="D120" s="88">
        <v>2021</v>
      </c>
      <c r="E120" s="89">
        <v>2022</v>
      </c>
      <c r="F120" s="89">
        <v>2023</v>
      </c>
      <c r="G120" s="89">
        <v>2024</v>
      </c>
      <c r="H120" s="89">
        <v>2025</v>
      </c>
      <c r="I120" s="11" t="s">
        <v>45</v>
      </c>
      <c r="J120" s="11" t="s">
        <v>126</v>
      </c>
    </row>
    <row r="121" spans="2:10" ht="15" customHeight="1" thickBot="1">
      <c r="B121" s="70" t="s">
        <v>168</v>
      </c>
      <c r="C121" s="63">
        <v>13017916.23</v>
      </c>
      <c r="D121" s="63">
        <v>13229030.3</v>
      </c>
      <c r="E121" s="63">
        <v>13016902.44</v>
      </c>
      <c r="F121" s="63">
        <v>12935257.89</v>
      </c>
      <c r="G121" s="63">
        <v>17861349</v>
      </c>
      <c r="H121" s="63">
        <v>18665627.19</v>
      </c>
      <c r="I121" s="63">
        <f>AVERAGE(E121,F121)</f>
        <v>12976080.165</v>
      </c>
      <c r="J121" s="63">
        <f>AVERAGE(G121,H121)</f>
        <v>18263488.095</v>
      </c>
    </row>
    <row r="122" spans="2:10" ht="15" customHeight="1" thickBot="1">
      <c r="B122" s="70" t="s">
        <v>102</v>
      </c>
      <c r="C122" s="63">
        <v>1172051.95</v>
      </c>
      <c r="D122" s="63">
        <v>1137073.21</v>
      </c>
      <c r="E122" s="63">
        <v>1121767.08</v>
      </c>
      <c r="F122" s="63">
        <v>1160287.44</v>
      </c>
      <c r="G122" s="63">
        <v>0</v>
      </c>
      <c r="H122" s="63">
        <v>0</v>
      </c>
      <c r="I122" s="63">
        <f>AVERAGE(E122,F122)</f>
        <v>1141027.26</v>
      </c>
      <c r="J122" s="63">
        <f>AVERAGE(G122,H122)</f>
        <v>0</v>
      </c>
    </row>
    <row r="123" spans="2:10" ht="15" customHeight="1" thickBot="1">
      <c r="B123" s="70" t="s">
        <v>103</v>
      </c>
      <c r="C123" s="63">
        <v>599430.61</v>
      </c>
      <c r="D123" s="63">
        <v>539568.03</v>
      </c>
      <c r="E123" s="63">
        <v>718232.64</v>
      </c>
      <c r="F123" s="63">
        <v>743357.03</v>
      </c>
      <c r="G123" s="63">
        <v>0</v>
      </c>
      <c r="H123" s="63">
        <v>0</v>
      </c>
      <c r="I123" s="63">
        <f>AVERAGE(E123,F123)</f>
        <v>730794.835</v>
      </c>
      <c r="J123" s="63">
        <f>AVERAGE(G123,H123)</f>
        <v>0</v>
      </c>
    </row>
    <row r="124" spans="2:10" ht="15" customHeight="1" thickBot="1">
      <c r="B124" s="65" t="s">
        <v>0</v>
      </c>
      <c r="C124" s="66">
        <f aca="true" t="shared" si="15" ref="C124:J124">SUM(C121:C123)</f>
        <v>14789398.79</v>
      </c>
      <c r="D124" s="66">
        <f t="shared" si="15"/>
        <v>14905671.540000001</v>
      </c>
      <c r="E124" s="66">
        <f t="shared" si="15"/>
        <v>14856902.16</v>
      </c>
      <c r="F124" s="66">
        <f t="shared" si="15"/>
        <v>14838902.36</v>
      </c>
      <c r="G124" s="66">
        <f t="shared" si="15"/>
        <v>17861349</v>
      </c>
      <c r="H124" s="66">
        <f t="shared" si="15"/>
        <v>18665627.19</v>
      </c>
      <c r="I124" s="66">
        <f t="shared" si="15"/>
        <v>14847902.259999998</v>
      </c>
      <c r="J124" s="66">
        <f t="shared" si="15"/>
        <v>18263488.095</v>
      </c>
    </row>
    <row r="125" ht="15"/>
    <row r="126" spans="2:10" ht="15" customHeight="1" thickBot="1">
      <c r="B126" s="116" t="s">
        <v>207</v>
      </c>
      <c r="C126" s="116"/>
      <c r="D126" s="116"/>
      <c r="E126" s="116"/>
      <c r="F126" s="116"/>
      <c r="G126" s="116"/>
      <c r="H126" s="116"/>
      <c r="I126" s="116"/>
      <c r="J126" s="116"/>
    </row>
    <row r="127" spans="2:10" ht="15" customHeight="1" thickBot="1">
      <c r="B127" s="142" t="s">
        <v>1</v>
      </c>
      <c r="C127" s="129" t="s">
        <v>2</v>
      </c>
      <c r="D127" s="130"/>
      <c r="E127" s="129" t="s">
        <v>3</v>
      </c>
      <c r="F127" s="130"/>
      <c r="G127" s="129" t="s">
        <v>4</v>
      </c>
      <c r="H127" s="130"/>
      <c r="I127" s="99" t="s">
        <v>17</v>
      </c>
      <c r="J127" s="99" t="s">
        <v>18</v>
      </c>
    </row>
    <row r="128" spans="2:10" ht="15" customHeight="1" thickBot="1">
      <c r="B128" s="143"/>
      <c r="C128" s="75">
        <v>2020</v>
      </c>
      <c r="D128" s="99">
        <v>2021</v>
      </c>
      <c r="E128" s="11">
        <v>2022</v>
      </c>
      <c r="F128" s="11">
        <v>2023</v>
      </c>
      <c r="G128" s="11">
        <v>2024</v>
      </c>
      <c r="H128" s="11">
        <v>2025</v>
      </c>
      <c r="I128" s="11" t="s">
        <v>45</v>
      </c>
      <c r="J128" s="11" t="s">
        <v>126</v>
      </c>
    </row>
    <row r="129" spans="2:10" ht="15" customHeight="1" thickBot="1">
      <c r="B129" s="70" t="s">
        <v>168</v>
      </c>
      <c r="C129" s="63">
        <v>3349418.5999999996</v>
      </c>
      <c r="D129" s="63">
        <v>3437028.36</v>
      </c>
      <c r="E129" s="63">
        <v>3231778.3100000005</v>
      </c>
      <c r="F129" s="63">
        <v>3290140.0200000005</v>
      </c>
      <c r="G129" s="63">
        <v>4715321.779999999</v>
      </c>
      <c r="H129" s="63">
        <v>4698017.449999998</v>
      </c>
      <c r="I129" s="63">
        <f>AVERAGE(E129,F129)</f>
        <v>3260959.1650000005</v>
      </c>
      <c r="J129" s="63">
        <f>AVERAGE(G129,H129)</f>
        <v>4706669.614999998</v>
      </c>
    </row>
    <row r="130" spans="2:10" ht="15" customHeight="1" thickBot="1">
      <c r="B130" s="70" t="s">
        <v>102</v>
      </c>
      <c r="C130" s="63">
        <v>0</v>
      </c>
      <c r="D130" s="63">
        <v>0</v>
      </c>
      <c r="E130" s="63">
        <v>180097.05000000002</v>
      </c>
      <c r="F130" s="63">
        <v>185033.41</v>
      </c>
      <c r="G130" s="63">
        <v>0</v>
      </c>
      <c r="H130" s="63">
        <v>0</v>
      </c>
      <c r="I130" s="63">
        <f>AVERAGE(E130,F130)</f>
        <v>182565.23</v>
      </c>
      <c r="J130" s="63">
        <f>AVERAGE(G130,H130)</f>
        <v>0</v>
      </c>
    </row>
    <row r="131" spans="2:10" ht="15" customHeight="1" thickBot="1">
      <c r="B131" s="70" t="s">
        <v>103</v>
      </c>
      <c r="C131" s="63">
        <v>11724999.959999999</v>
      </c>
      <c r="D131" s="63">
        <v>11955999.959999999</v>
      </c>
      <c r="E131" s="63">
        <v>12059264.919999998</v>
      </c>
      <c r="F131" s="63">
        <v>12551404.919999998</v>
      </c>
      <c r="G131" s="63">
        <v>11941999.999999998</v>
      </c>
      <c r="H131" s="63">
        <v>11941999.990000002</v>
      </c>
      <c r="I131" s="63">
        <f>AVERAGE(E131,F131)</f>
        <v>12305334.919999998</v>
      </c>
      <c r="J131" s="63">
        <f>AVERAGE(G131,H131)</f>
        <v>11941999.995000001</v>
      </c>
    </row>
    <row r="132" spans="2:10" ht="15" customHeight="1" thickBot="1">
      <c r="B132" s="65" t="s">
        <v>0</v>
      </c>
      <c r="C132" s="66">
        <f aca="true" t="shared" si="16" ref="C132:J132">SUM(C129:C131)</f>
        <v>15074418.559999999</v>
      </c>
      <c r="D132" s="66">
        <f t="shared" si="16"/>
        <v>15393028.319999998</v>
      </c>
      <c r="E132" s="66">
        <f t="shared" si="16"/>
        <v>15471140.279999997</v>
      </c>
      <c r="F132" s="66">
        <f t="shared" si="16"/>
        <v>16026578.349999998</v>
      </c>
      <c r="G132" s="66">
        <f t="shared" si="16"/>
        <v>16657321.779999997</v>
      </c>
      <c r="H132" s="66">
        <f t="shared" si="16"/>
        <v>16640017.440000001</v>
      </c>
      <c r="I132" s="66">
        <f t="shared" si="16"/>
        <v>15748859.314999998</v>
      </c>
      <c r="J132" s="66">
        <f t="shared" si="16"/>
        <v>16648669.61</v>
      </c>
    </row>
    <row r="133" ht="15"/>
    <row r="134" spans="2:10" ht="15" customHeight="1" thickBot="1">
      <c r="B134" s="116" t="s">
        <v>208</v>
      </c>
      <c r="C134" s="116"/>
      <c r="D134" s="116"/>
      <c r="E134" s="116"/>
      <c r="F134" s="116"/>
      <c r="G134" s="116"/>
      <c r="H134" s="116"/>
      <c r="I134" s="116"/>
      <c r="J134" s="116"/>
    </row>
    <row r="135" spans="2:10" ht="15" customHeight="1" thickBot="1">
      <c r="B135" s="142" t="s">
        <v>1</v>
      </c>
      <c r="C135" s="129" t="s">
        <v>2</v>
      </c>
      <c r="D135" s="130"/>
      <c r="E135" s="129" t="s">
        <v>3</v>
      </c>
      <c r="F135" s="130"/>
      <c r="G135" s="129" t="s">
        <v>4</v>
      </c>
      <c r="H135" s="130"/>
      <c r="I135" s="99" t="s">
        <v>17</v>
      </c>
      <c r="J135" s="99" t="s">
        <v>18</v>
      </c>
    </row>
    <row r="136" spans="2:10" ht="15" customHeight="1" thickBot="1">
      <c r="B136" s="143"/>
      <c r="C136" s="75">
        <v>2020</v>
      </c>
      <c r="D136" s="99">
        <v>2021</v>
      </c>
      <c r="E136" s="11">
        <v>2022</v>
      </c>
      <c r="F136" s="11">
        <v>2023</v>
      </c>
      <c r="G136" s="11">
        <v>2024</v>
      </c>
      <c r="H136" s="11">
        <v>2025</v>
      </c>
      <c r="I136" s="11" t="s">
        <v>45</v>
      </c>
      <c r="J136" s="11" t="s">
        <v>126</v>
      </c>
    </row>
    <row r="137" spans="2:10" ht="15" customHeight="1" thickBot="1">
      <c r="B137" s="70" t="s">
        <v>168</v>
      </c>
      <c r="C137" s="63">
        <v>7315888.78</v>
      </c>
      <c r="D137" s="63">
        <v>9508163.4</v>
      </c>
      <c r="E137" s="63">
        <v>7314325.21</v>
      </c>
      <c r="F137" s="63">
        <v>7540803.45</v>
      </c>
      <c r="G137" s="63">
        <v>4706845.76</v>
      </c>
      <c r="H137" s="63">
        <v>4884818.65</v>
      </c>
      <c r="I137" s="63">
        <f>AVERAGE(E137,F137)</f>
        <v>7427564.33</v>
      </c>
      <c r="J137" s="63">
        <f>AVERAGE(G137,H137)</f>
        <v>4795832.205</v>
      </c>
    </row>
    <row r="138" spans="2:10" ht="15" customHeight="1" thickBot="1">
      <c r="B138" s="70" t="s">
        <v>102</v>
      </c>
      <c r="C138" s="63">
        <v>2588534.04</v>
      </c>
      <c r="D138" s="63">
        <v>2525163.15</v>
      </c>
      <c r="E138" s="63">
        <v>2972515.19</v>
      </c>
      <c r="F138" s="63">
        <v>3076413.21</v>
      </c>
      <c r="G138" s="63">
        <v>3570186.15</v>
      </c>
      <c r="H138" s="63">
        <v>3708599.2</v>
      </c>
      <c r="I138" s="63">
        <f>AVERAGE(E138,F138)</f>
        <v>3024464.2</v>
      </c>
      <c r="J138" s="63">
        <f>AVERAGE(G138,H138)</f>
        <v>3639392.675</v>
      </c>
    </row>
    <row r="139" spans="2:10" ht="15" customHeight="1" thickBot="1">
      <c r="B139" s="70" t="s">
        <v>103</v>
      </c>
      <c r="C139" s="63">
        <v>2612980.41</v>
      </c>
      <c r="D139" s="63">
        <v>2512586.71</v>
      </c>
      <c r="E139" s="63">
        <v>3346576.19</v>
      </c>
      <c r="F139" s="63">
        <v>3449878.49</v>
      </c>
      <c r="G139" s="63">
        <v>4239539.13</v>
      </c>
      <c r="H139" s="63">
        <v>4368305.86</v>
      </c>
      <c r="I139" s="63">
        <f>AVERAGE(E139,F139)</f>
        <v>3398227.34</v>
      </c>
      <c r="J139" s="63">
        <f>AVERAGE(G139,H139)</f>
        <v>4303922.495</v>
      </c>
    </row>
    <row r="140" spans="2:10" ht="15" customHeight="1" thickBot="1">
      <c r="B140" s="65" t="s">
        <v>0</v>
      </c>
      <c r="C140" s="66">
        <f aca="true" t="shared" si="17" ref="C140:J140">SUM(C137:C139)</f>
        <v>12517403.23</v>
      </c>
      <c r="D140" s="66">
        <f t="shared" si="17"/>
        <v>14545913.260000002</v>
      </c>
      <c r="E140" s="66">
        <f t="shared" si="17"/>
        <v>13633416.59</v>
      </c>
      <c r="F140" s="66">
        <f t="shared" si="17"/>
        <v>14067095.15</v>
      </c>
      <c r="G140" s="66">
        <f t="shared" si="17"/>
        <v>12516571.04</v>
      </c>
      <c r="H140" s="66">
        <f t="shared" si="17"/>
        <v>12961723.71</v>
      </c>
      <c r="I140" s="66">
        <f t="shared" si="17"/>
        <v>13850255.870000001</v>
      </c>
      <c r="J140" s="66">
        <f t="shared" si="17"/>
        <v>12739147.375</v>
      </c>
    </row>
    <row r="141" ht="15"/>
    <row r="142" spans="2:10" ht="15" customHeight="1" thickBot="1">
      <c r="B142" s="116" t="s">
        <v>209</v>
      </c>
      <c r="C142" s="116"/>
      <c r="D142" s="116"/>
      <c r="E142" s="116"/>
      <c r="F142" s="116"/>
      <c r="G142" s="116"/>
      <c r="H142" s="116"/>
      <c r="I142" s="116"/>
      <c r="J142" s="116"/>
    </row>
    <row r="143" spans="2:10" ht="15" customHeight="1" thickBot="1">
      <c r="B143" s="142" t="s">
        <v>1</v>
      </c>
      <c r="C143" s="129" t="s">
        <v>2</v>
      </c>
      <c r="D143" s="130"/>
      <c r="E143" s="129" t="s">
        <v>3</v>
      </c>
      <c r="F143" s="130"/>
      <c r="G143" s="129" t="s">
        <v>4</v>
      </c>
      <c r="H143" s="130"/>
      <c r="I143" s="99" t="s">
        <v>17</v>
      </c>
      <c r="J143" s="99" t="s">
        <v>18</v>
      </c>
    </row>
    <row r="144" spans="2:10" ht="15" customHeight="1" thickBot="1">
      <c r="B144" s="143"/>
      <c r="C144" s="75">
        <v>2020</v>
      </c>
      <c r="D144" s="99">
        <v>2021</v>
      </c>
      <c r="E144" s="11">
        <v>2022</v>
      </c>
      <c r="F144" s="11">
        <v>2023</v>
      </c>
      <c r="G144" s="11">
        <v>2024</v>
      </c>
      <c r="H144" s="11">
        <v>2025</v>
      </c>
      <c r="I144" s="11" t="s">
        <v>45</v>
      </c>
      <c r="J144" s="11" t="s">
        <v>126</v>
      </c>
    </row>
    <row r="145" spans="2:10" ht="15" customHeight="1" thickBot="1">
      <c r="B145" s="70" t="s">
        <v>168</v>
      </c>
      <c r="C145" s="63">
        <v>2664660.91</v>
      </c>
      <c r="D145" s="63">
        <v>3087882.39</v>
      </c>
      <c r="E145" s="63">
        <v>2634970.38</v>
      </c>
      <c r="F145" s="63">
        <v>2725861.27</v>
      </c>
      <c r="G145" s="63">
        <v>2660103.3</v>
      </c>
      <c r="H145" s="63">
        <v>2763921.24</v>
      </c>
      <c r="I145" s="63">
        <f>AVERAGE(E145,F145)</f>
        <v>2680415.825</v>
      </c>
      <c r="J145" s="63">
        <f>AVERAGE(G145,H145)</f>
        <v>2712012.27</v>
      </c>
    </row>
    <row r="146" spans="2:10" ht="15" customHeight="1" thickBot="1">
      <c r="B146" s="70" t="s">
        <v>102</v>
      </c>
      <c r="C146" s="63">
        <v>2588534.04</v>
      </c>
      <c r="D146" s="63">
        <v>2525163.15</v>
      </c>
      <c r="E146" s="63">
        <v>2972515.19</v>
      </c>
      <c r="F146" s="63">
        <v>3076413.21</v>
      </c>
      <c r="G146" s="63">
        <v>3264043.17</v>
      </c>
      <c r="H146" s="63">
        <v>3392809.86</v>
      </c>
      <c r="I146" s="63">
        <f>AVERAGE(E146,F146)</f>
        <v>3024464.2</v>
      </c>
      <c r="J146" s="63">
        <f>AVERAGE(G146,H146)</f>
        <v>3328426.5149999997</v>
      </c>
    </row>
    <row r="147" spans="2:10" ht="15" customHeight="1" thickBot="1">
      <c r="B147" s="70" t="s">
        <v>103</v>
      </c>
      <c r="C147" s="63">
        <v>2613616.41</v>
      </c>
      <c r="D147" s="63">
        <v>2512586.71</v>
      </c>
      <c r="E147" s="63">
        <v>3346576.19</v>
      </c>
      <c r="F147" s="63">
        <v>3449878.49</v>
      </c>
      <c r="G147" s="63">
        <v>4239539.13</v>
      </c>
      <c r="H147" s="63">
        <v>4368305.86</v>
      </c>
      <c r="I147" s="63">
        <f>AVERAGE(E147,F147)</f>
        <v>3398227.34</v>
      </c>
      <c r="J147" s="63">
        <f>AVERAGE(G147,H147)</f>
        <v>4303922.495</v>
      </c>
    </row>
    <row r="148" spans="2:10" ht="15" customHeight="1" thickBot="1">
      <c r="B148" s="65" t="s">
        <v>0</v>
      </c>
      <c r="C148" s="66">
        <f aca="true" t="shared" si="18" ref="C148:J148">SUM(C145:C147)</f>
        <v>7866811.36</v>
      </c>
      <c r="D148" s="66">
        <f t="shared" si="18"/>
        <v>8125632.25</v>
      </c>
      <c r="E148" s="66">
        <f t="shared" si="18"/>
        <v>8954061.76</v>
      </c>
      <c r="F148" s="66">
        <f t="shared" si="18"/>
        <v>9252152.97</v>
      </c>
      <c r="G148" s="66">
        <f t="shared" si="18"/>
        <v>10163685.6</v>
      </c>
      <c r="H148" s="66">
        <f t="shared" si="18"/>
        <v>10525036.96</v>
      </c>
      <c r="I148" s="66">
        <f t="shared" si="18"/>
        <v>9103107.365</v>
      </c>
      <c r="J148" s="66">
        <f t="shared" si="18"/>
        <v>10344361.280000001</v>
      </c>
    </row>
    <row r="149" ht="15"/>
    <row r="150" spans="2:10" ht="15" customHeight="1" thickBot="1">
      <c r="B150" s="116" t="s">
        <v>210</v>
      </c>
      <c r="C150" s="116"/>
      <c r="D150" s="116"/>
      <c r="E150" s="116"/>
      <c r="F150" s="116"/>
      <c r="G150" s="116"/>
      <c r="H150" s="116"/>
      <c r="I150" s="116"/>
      <c r="J150" s="116"/>
    </row>
    <row r="151" spans="2:10" ht="15" customHeight="1" thickBot="1">
      <c r="B151" s="142" t="s">
        <v>1</v>
      </c>
      <c r="C151" s="129" t="s">
        <v>2</v>
      </c>
      <c r="D151" s="130"/>
      <c r="E151" s="129" t="s">
        <v>3</v>
      </c>
      <c r="F151" s="130"/>
      <c r="G151" s="129" t="s">
        <v>4</v>
      </c>
      <c r="H151" s="130"/>
      <c r="I151" s="99" t="s">
        <v>17</v>
      </c>
      <c r="J151" s="99" t="s">
        <v>18</v>
      </c>
    </row>
    <row r="152" spans="2:10" ht="15" customHeight="1" thickBot="1">
      <c r="B152" s="143"/>
      <c r="C152" s="75">
        <v>2020</v>
      </c>
      <c r="D152" s="99">
        <v>2021</v>
      </c>
      <c r="E152" s="11">
        <v>2022</v>
      </c>
      <c r="F152" s="11">
        <v>2023</v>
      </c>
      <c r="G152" s="11">
        <v>2024</v>
      </c>
      <c r="H152" s="11">
        <v>2025</v>
      </c>
      <c r="I152" s="11" t="s">
        <v>45</v>
      </c>
      <c r="J152" s="11" t="s">
        <v>126</v>
      </c>
    </row>
    <row r="153" spans="2:10" ht="15" customHeight="1" thickBot="1">
      <c r="B153" s="70" t="s">
        <v>168</v>
      </c>
      <c r="C153" s="63">
        <v>4184675.42</v>
      </c>
      <c r="D153" s="63">
        <v>3536947.53</v>
      </c>
      <c r="E153" s="63">
        <v>5823785.87</v>
      </c>
      <c r="F153" s="63">
        <v>5496557.75</v>
      </c>
      <c r="G153" s="63">
        <v>5708287.83</v>
      </c>
      <c r="H153" s="63">
        <v>5399293.45</v>
      </c>
      <c r="I153" s="63">
        <f>AVERAGE(E153,F153)</f>
        <v>5660171.8100000005</v>
      </c>
      <c r="J153" s="63">
        <f>AVERAGE(G153,H153)</f>
        <v>5553790.640000001</v>
      </c>
    </row>
    <row r="154" spans="2:10" ht="15" customHeight="1" thickBot="1">
      <c r="B154" s="70" t="s">
        <v>102</v>
      </c>
      <c r="C154" s="63">
        <v>3040048.07</v>
      </c>
      <c r="D154" s="63">
        <v>3788317.66</v>
      </c>
      <c r="E154" s="63">
        <v>2931287</v>
      </c>
      <c r="F154" s="63">
        <v>3092235.03</v>
      </c>
      <c r="G154" s="63">
        <v>3804217.74</v>
      </c>
      <c r="H154" s="63">
        <v>3961020.8</v>
      </c>
      <c r="I154" s="63">
        <f>AVERAGE(E154,F154)</f>
        <v>3011761.0149999997</v>
      </c>
      <c r="J154" s="63">
        <f>AVERAGE(G154,H154)</f>
        <v>3882619.27</v>
      </c>
    </row>
    <row r="155" spans="2:10" ht="15" customHeight="1" thickBot="1">
      <c r="B155" s="70" t="s">
        <v>103</v>
      </c>
      <c r="C155" s="63">
        <v>3168965.74</v>
      </c>
      <c r="D155" s="63">
        <v>3620700.43</v>
      </c>
      <c r="E155" s="63">
        <v>3029025.93</v>
      </c>
      <c r="F155" s="63">
        <v>3195305.99</v>
      </c>
      <c r="G155" s="63">
        <v>3692328.98</v>
      </c>
      <c r="H155" s="63">
        <v>3844520.15</v>
      </c>
      <c r="I155" s="63">
        <f>AVERAGE(E155,F155)</f>
        <v>3112165.96</v>
      </c>
      <c r="J155" s="63">
        <f>AVERAGE(G155,H155)</f>
        <v>3768424.565</v>
      </c>
    </row>
    <row r="156" spans="2:10" ht="15" customHeight="1" thickBot="1">
      <c r="B156" s="65" t="s">
        <v>0</v>
      </c>
      <c r="C156" s="66">
        <f aca="true" t="shared" si="19" ref="C156:J156">SUM(C153:C155)</f>
        <v>10393689.23</v>
      </c>
      <c r="D156" s="66">
        <f t="shared" si="19"/>
        <v>10945965.62</v>
      </c>
      <c r="E156" s="66">
        <f t="shared" si="19"/>
        <v>11784098.8</v>
      </c>
      <c r="F156" s="66">
        <f t="shared" si="19"/>
        <v>11784098.77</v>
      </c>
      <c r="G156" s="66">
        <f t="shared" si="19"/>
        <v>13204834.55</v>
      </c>
      <c r="H156" s="66">
        <f t="shared" si="19"/>
        <v>13204834.4</v>
      </c>
      <c r="I156" s="66">
        <f t="shared" si="19"/>
        <v>11784098.785</v>
      </c>
      <c r="J156" s="66">
        <f t="shared" si="19"/>
        <v>13204834.475</v>
      </c>
    </row>
    <row r="157" ht="15"/>
    <row r="158" spans="2:10" ht="15" customHeight="1" thickBot="1">
      <c r="B158" s="116" t="s">
        <v>169</v>
      </c>
      <c r="C158" s="116"/>
      <c r="D158" s="116"/>
      <c r="E158" s="116"/>
      <c r="F158" s="116"/>
      <c r="G158" s="116"/>
      <c r="H158" s="116"/>
      <c r="I158" s="116"/>
      <c r="J158" s="116"/>
    </row>
    <row r="159" spans="2:10" ht="15" customHeight="1" thickBot="1">
      <c r="B159" s="142" t="s">
        <v>1</v>
      </c>
      <c r="C159" s="129" t="s">
        <v>2</v>
      </c>
      <c r="D159" s="130"/>
      <c r="E159" s="129" t="s">
        <v>3</v>
      </c>
      <c r="F159" s="130"/>
      <c r="G159" s="129" t="s">
        <v>4</v>
      </c>
      <c r="H159" s="130"/>
      <c r="I159" s="99" t="s">
        <v>17</v>
      </c>
      <c r="J159" s="99" t="s">
        <v>18</v>
      </c>
    </row>
    <row r="160" spans="2:10" ht="15" customHeight="1" thickBot="1">
      <c r="B160" s="143"/>
      <c r="C160" s="75">
        <v>2020</v>
      </c>
      <c r="D160" s="99">
        <v>2021</v>
      </c>
      <c r="E160" s="11">
        <v>2022</v>
      </c>
      <c r="F160" s="11">
        <v>2023</v>
      </c>
      <c r="G160" s="11">
        <v>2024</v>
      </c>
      <c r="H160" s="11">
        <v>2025</v>
      </c>
      <c r="I160" s="11" t="s">
        <v>45</v>
      </c>
      <c r="J160" s="11" t="s">
        <v>126</v>
      </c>
    </row>
    <row r="161" spans="2:10" ht="15" customHeight="1" thickBot="1">
      <c r="B161" s="90" t="s">
        <v>170</v>
      </c>
      <c r="C161" s="63">
        <v>4364059.87</v>
      </c>
      <c r="D161" s="63">
        <v>4778255.95</v>
      </c>
      <c r="E161" s="63">
        <v>4933042.95</v>
      </c>
      <c r="F161" s="63">
        <v>4971664.96</v>
      </c>
      <c r="G161" s="63">
        <v>6425956.47</v>
      </c>
      <c r="H161" s="63">
        <v>6568429.83</v>
      </c>
      <c r="I161" s="63">
        <f aca="true" t="shared" si="20" ref="I161:I166">AVERAGE(E161,F161)</f>
        <v>4952353.955</v>
      </c>
      <c r="J161" s="63">
        <f aca="true" t="shared" si="21" ref="J161:J166">AVERAGE(G161,H161)</f>
        <v>6497193.15</v>
      </c>
    </row>
    <row r="162" spans="2:10" ht="15" customHeight="1" thickBot="1">
      <c r="B162" s="70" t="s">
        <v>105</v>
      </c>
      <c r="C162" s="63">
        <v>4955828.23</v>
      </c>
      <c r="D162" s="63">
        <v>4638516.76</v>
      </c>
      <c r="E162" s="63">
        <v>4597744.57</v>
      </c>
      <c r="F162" s="63">
        <v>4770837.12</v>
      </c>
      <c r="G162" s="63">
        <v>6297616.5</v>
      </c>
      <c r="H162" s="63">
        <v>6538082.45</v>
      </c>
      <c r="I162" s="63">
        <f t="shared" si="20"/>
        <v>4684290.845000001</v>
      </c>
      <c r="J162" s="63">
        <f t="shared" si="21"/>
        <v>6417849.475</v>
      </c>
    </row>
    <row r="163" spans="2:10" ht="15" customHeight="1" thickBot="1">
      <c r="B163" s="70" t="s">
        <v>171</v>
      </c>
      <c r="C163" s="63">
        <v>15493889.13</v>
      </c>
      <c r="D163" s="63">
        <v>15096919.13</v>
      </c>
      <c r="E163" s="63">
        <v>16378410.03</v>
      </c>
      <c r="F163" s="63">
        <v>16699160.06</v>
      </c>
      <c r="G163" s="63">
        <v>17895727.92</v>
      </c>
      <c r="H163" s="63">
        <v>18615420.43</v>
      </c>
      <c r="I163" s="63">
        <f t="shared" si="20"/>
        <v>16538785.045</v>
      </c>
      <c r="J163" s="63">
        <f t="shared" si="21"/>
        <v>18255574.175</v>
      </c>
    </row>
    <row r="164" spans="2:10" ht="15" customHeight="1" thickBot="1">
      <c r="B164" s="70" t="s">
        <v>172</v>
      </c>
      <c r="C164" s="63">
        <v>0</v>
      </c>
      <c r="D164" s="63">
        <v>0</v>
      </c>
      <c r="E164" s="63">
        <v>0</v>
      </c>
      <c r="F164" s="63">
        <v>0</v>
      </c>
      <c r="G164" s="63">
        <v>1394962.2</v>
      </c>
      <c r="H164" s="63">
        <v>1461293.64</v>
      </c>
      <c r="I164" s="63">
        <f t="shared" si="20"/>
        <v>0</v>
      </c>
      <c r="J164" s="63">
        <f t="shared" si="21"/>
        <v>1428127.92</v>
      </c>
    </row>
    <row r="165" spans="2:10" ht="15" customHeight="1" thickBot="1">
      <c r="B165" s="70" t="s">
        <v>173</v>
      </c>
      <c r="C165" s="63">
        <v>0</v>
      </c>
      <c r="D165" s="63">
        <v>0</v>
      </c>
      <c r="E165" s="63">
        <v>0</v>
      </c>
      <c r="F165" s="63">
        <v>0</v>
      </c>
      <c r="G165" s="63">
        <v>2405220.01</v>
      </c>
      <c r="H165" s="63">
        <v>2508179.29</v>
      </c>
      <c r="I165" s="63">
        <f t="shared" si="20"/>
        <v>0</v>
      </c>
      <c r="J165" s="63">
        <f t="shared" si="21"/>
        <v>2456699.65</v>
      </c>
    </row>
    <row r="166" spans="2:10" ht="15" customHeight="1" thickBot="1">
      <c r="B166" s="90" t="s">
        <v>174</v>
      </c>
      <c r="C166" s="63">
        <v>400384.63</v>
      </c>
      <c r="D166" s="63">
        <v>476782.68</v>
      </c>
      <c r="E166" s="63">
        <v>678164.88</v>
      </c>
      <c r="F166" s="63">
        <v>700876.79</v>
      </c>
      <c r="G166" s="63">
        <v>1028691.15</v>
      </c>
      <c r="H166" s="63">
        <v>1075357.84</v>
      </c>
      <c r="I166" s="63">
        <f t="shared" si="20"/>
        <v>689520.835</v>
      </c>
      <c r="J166" s="63">
        <f t="shared" si="21"/>
        <v>1052024.495</v>
      </c>
    </row>
    <row r="167" spans="2:10" ht="15" customHeight="1" thickBot="1">
      <c r="B167" s="65" t="s">
        <v>0</v>
      </c>
      <c r="C167" s="66">
        <f aca="true" t="shared" si="22" ref="C167:J167">SUM(C161:C166)</f>
        <v>25214161.860000003</v>
      </c>
      <c r="D167" s="66">
        <f t="shared" si="22"/>
        <v>24990474.520000003</v>
      </c>
      <c r="E167" s="66">
        <f t="shared" si="22"/>
        <v>26587362.429999996</v>
      </c>
      <c r="F167" s="66">
        <f t="shared" si="22"/>
        <v>27142538.93</v>
      </c>
      <c r="G167" s="66">
        <f t="shared" si="22"/>
        <v>35448174.25</v>
      </c>
      <c r="H167" s="66">
        <f t="shared" si="22"/>
        <v>36766763.480000004</v>
      </c>
      <c r="I167" s="66">
        <f t="shared" si="22"/>
        <v>26864950.68</v>
      </c>
      <c r="J167" s="66">
        <f t="shared" si="22"/>
        <v>36107468.864999995</v>
      </c>
    </row>
    <row r="168" ht="15"/>
    <row r="169" spans="2:10" ht="15" customHeight="1" thickBot="1">
      <c r="B169" s="116" t="s">
        <v>211</v>
      </c>
      <c r="C169" s="116"/>
      <c r="D169" s="116"/>
      <c r="E169" s="116"/>
      <c r="F169" s="116"/>
      <c r="G169" s="116"/>
      <c r="H169" s="116"/>
      <c r="I169" s="116"/>
      <c r="J169" s="116"/>
    </row>
    <row r="170" spans="2:10" ht="15" customHeight="1" thickBot="1">
      <c r="B170" s="142" t="s">
        <v>1</v>
      </c>
      <c r="C170" s="129" t="s">
        <v>2</v>
      </c>
      <c r="D170" s="130"/>
      <c r="E170" s="129" t="s">
        <v>3</v>
      </c>
      <c r="F170" s="130"/>
      <c r="G170" s="129" t="s">
        <v>4</v>
      </c>
      <c r="H170" s="130"/>
      <c r="I170" s="99" t="s">
        <v>17</v>
      </c>
      <c r="J170" s="99" t="s">
        <v>18</v>
      </c>
    </row>
    <row r="171" spans="2:10" ht="15" customHeight="1" thickBot="1">
      <c r="B171" s="143"/>
      <c r="C171" s="75">
        <v>2020</v>
      </c>
      <c r="D171" s="99">
        <v>2021</v>
      </c>
      <c r="E171" s="11">
        <v>2022</v>
      </c>
      <c r="F171" s="11">
        <v>2023</v>
      </c>
      <c r="G171" s="11">
        <v>2024</v>
      </c>
      <c r="H171" s="11">
        <v>2025</v>
      </c>
      <c r="I171" s="11" t="s">
        <v>45</v>
      </c>
      <c r="J171" s="11" t="s">
        <v>126</v>
      </c>
    </row>
    <row r="172" spans="2:10" ht="15" customHeight="1" thickBot="1">
      <c r="B172" s="70" t="s">
        <v>176</v>
      </c>
      <c r="C172" s="63">
        <v>0</v>
      </c>
      <c r="D172" s="63">
        <v>0</v>
      </c>
      <c r="E172" s="63">
        <v>0</v>
      </c>
      <c r="F172" s="63">
        <v>0</v>
      </c>
      <c r="G172" s="86">
        <v>2405220.01</v>
      </c>
      <c r="H172" s="86">
        <v>2508179.29</v>
      </c>
      <c r="I172" s="63">
        <f>AVERAGE(E172,F172)</f>
        <v>0</v>
      </c>
      <c r="J172" s="63">
        <f>AVERAGE(G172,H172)</f>
        <v>2456699.65</v>
      </c>
    </row>
    <row r="174" spans="2:10" ht="15" customHeight="1" thickBot="1">
      <c r="B174" s="116" t="s">
        <v>212</v>
      </c>
      <c r="C174" s="116"/>
      <c r="D174" s="116"/>
      <c r="E174" s="116"/>
      <c r="F174" s="116"/>
      <c r="G174" s="116"/>
      <c r="H174" s="116"/>
      <c r="I174" s="116"/>
      <c r="J174" s="116"/>
    </row>
    <row r="175" spans="2:10" ht="15" customHeight="1" thickBot="1">
      <c r="B175" s="142" t="s">
        <v>1</v>
      </c>
      <c r="C175" s="129" t="s">
        <v>2</v>
      </c>
      <c r="D175" s="130"/>
      <c r="E175" s="129" t="s">
        <v>3</v>
      </c>
      <c r="F175" s="130"/>
      <c r="G175" s="129" t="s">
        <v>4</v>
      </c>
      <c r="H175" s="130"/>
      <c r="I175" s="99" t="s">
        <v>17</v>
      </c>
      <c r="J175" s="99" t="s">
        <v>18</v>
      </c>
    </row>
    <row r="176" spans="2:10" ht="15" customHeight="1" thickBot="1">
      <c r="B176" s="143"/>
      <c r="C176" s="75">
        <v>2020</v>
      </c>
      <c r="D176" s="99">
        <v>2021</v>
      </c>
      <c r="E176" s="11">
        <v>2022</v>
      </c>
      <c r="F176" s="11">
        <v>2023</v>
      </c>
      <c r="G176" s="11">
        <v>2024</v>
      </c>
      <c r="H176" s="11">
        <v>2025</v>
      </c>
      <c r="I176" s="11" t="s">
        <v>45</v>
      </c>
      <c r="J176" s="11" t="s">
        <v>126</v>
      </c>
    </row>
    <row r="177" spans="2:10" ht="15" customHeight="1" thickBot="1">
      <c r="B177" s="70" t="s">
        <v>177</v>
      </c>
      <c r="C177" s="63">
        <v>0</v>
      </c>
      <c r="D177" s="63">
        <v>0</v>
      </c>
      <c r="E177" s="63">
        <v>0</v>
      </c>
      <c r="F177" s="63">
        <v>0</v>
      </c>
      <c r="G177" s="86">
        <v>1394962.2</v>
      </c>
      <c r="H177" s="86">
        <v>1461293.64</v>
      </c>
      <c r="I177" s="63">
        <f>AVERAGE(E177,F177)</f>
        <v>0</v>
      </c>
      <c r="J177" s="63">
        <f>AVERAGE(G177,H177)</f>
        <v>1428127.92</v>
      </c>
    </row>
    <row r="178" ht="15"/>
    <row r="179" spans="2:10" ht="15" customHeight="1" thickBot="1">
      <c r="B179" s="122" t="s">
        <v>117</v>
      </c>
      <c r="C179" s="122"/>
      <c r="D179" s="122"/>
      <c r="E179" s="122"/>
      <c r="F179" s="122"/>
      <c r="G179" s="122"/>
      <c r="H179" s="122"/>
      <c r="I179" s="122"/>
      <c r="J179" s="122"/>
    </row>
    <row r="180" spans="2:10" ht="15" customHeight="1" thickBot="1">
      <c r="B180" s="142" t="s">
        <v>1</v>
      </c>
      <c r="C180" s="129" t="s">
        <v>2</v>
      </c>
      <c r="D180" s="130"/>
      <c r="E180" s="129" t="s">
        <v>3</v>
      </c>
      <c r="F180" s="130"/>
      <c r="G180" s="129" t="s">
        <v>4</v>
      </c>
      <c r="H180" s="130"/>
      <c r="I180" s="99" t="s">
        <v>17</v>
      </c>
      <c r="J180" s="99" t="s">
        <v>18</v>
      </c>
    </row>
    <row r="181" spans="2:10" ht="15" customHeight="1" thickBot="1">
      <c r="B181" s="143"/>
      <c r="C181" s="75">
        <v>2020</v>
      </c>
      <c r="D181" s="99">
        <v>2021</v>
      </c>
      <c r="E181" s="11">
        <v>2022</v>
      </c>
      <c r="F181" s="11">
        <v>2023</v>
      </c>
      <c r="G181" s="11">
        <v>2024</v>
      </c>
      <c r="H181" s="11">
        <v>2025</v>
      </c>
      <c r="I181" s="11" t="s">
        <v>45</v>
      </c>
      <c r="J181" s="11" t="s">
        <v>126</v>
      </c>
    </row>
    <row r="182" spans="2:10" ht="15" customHeight="1" thickBot="1">
      <c r="B182" s="70" t="s">
        <v>168</v>
      </c>
      <c r="C182" s="63">
        <v>4665385.58</v>
      </c>
      <c r="D182" s="63">
        <v>4450232.69</v>
      </c>
      <c r="E182" s="63">
        <v>4477313.13</v>
      </c>
      <c r="F182" s="63">
        <v>4645430.04</v>
      </c>
      <c r="G182" s="63">
        <v>6297616.5</v>
      </c>
      <c r="H182" s="63">
        <v>6538082.45</v>
      </c>
      <c r="I182" s="63">
        <f>AVERAGE(E182,F182)</f>
        <v>4561371.585</v>
      </c>
      <c r="J182" s="63">
        <f>AVERAGE(G182,H182)</f>
        <v>6417849.475</v>
      </c>
    </row>
    <row r="183" spans="2:10" ht="15" customHeight="1" thickBot="1">
      <c r="B183" s="70" t="s">
        <v>103</v>
      </c>
      <c r="C183" s="63">
        <v>167468.96</v>
      </c>
      <c r="D183" s="63">
        <v>101644.2</v>
      </c>
      <c r="E183" s="63">
        <v>120431.44</v>
      </c>
      <c r="F183" s="63">
        <v>125407.08</v>
      </c>
      <c r="G183" s="63">
        <v>0</v>
      </c>
      <c r="H183" s="63">
        <v>0</v>
      </c>
      <c r="I183" s="63">
        <f>AVERAGE(E183,F183)</f>
        <v>122919.26000000001</v>
      </c>
      <c r="J183" s="63">
        <f>AVERAGE(G183,H183)</f>
        <v>0</v>
      </c>
    </row>
    <row r="184" spans="2:10" ht="15" customHeight="1" thickBot="1">
      <c r="B184" s="70" t="s">
        <v>102</v>
      </c>
      <c r="C184" s="63">
        <v>122973.69</v>
      </c>
      <c r="D184" s="63">
        <v>86639.87</v>
      </c>
      <c r="E184" s="63">
        <v>0</v>
      </c>
      <c r="F184" s="63">
        <v>0</v>
      </c>
      <c r="G184" s="63">
        <v>0</v>
      </c>
      <c r="H184" s="63">
        <v>0</v>
      </c>
      <c r="I184" s="63">
        <f>AVERAGE(E184,F184)</f>
        <v>0</v>
      </c>
      <c r="J184" s="63">
        <f>AVERAGE(G184,H184)</f>
        <v>0</v>
      </c>
    </row>
    <row r="185" spans="2:10" ht="15" customHeight="1" thickBot="1">
      <c r="B185" s="65" t="s">
        <v>0</v>
      </c>
      <c r="C185" s="66">
        <f aca="true" t="shared" si="23" ref="C185:J185">SUM(C182:C184)</f>
        <v>4955828.23</v>
      </c>
      <c r="D185" s="66">
        <f t="shared" si="23"/>
        <v>4638516.760000001</v>
      </c>
      <c r="E185" s="66">
        <f t="shared" si="23"/>
        <v>4597744.57</v>
      </c>
      <c r="F185" s="66">
        <f t="shared" si="23"/>
        <v>4770837.12</v>
      </c>
      <c r="G185" s="66">
        <f t="shared" si="23"/>
        <v>6297616.5</v>
      </c>
      <c r="H185" s="66">
        <f t="shared" si="23"/>
        <v>6538082.45</v>
      </c>
      <c r="I185" s="66">
        <f t="shared" si="23"/>
        <v>4684290.845</v>
      </c>
      <c r="J185" s="66">
        <f t="shared" si="23"/>
        <v>6417849.475</v>
      </c>
    </row>
    <row r="186" ht="15"/>
    <row r="187" spans="2:10" ht="15" customHeight="1" thickBot="1">
      <c r="B187" s="116" t="s">
        <v>213</v>
      </c>
      <c r="C187" s="116"/>
      <c r="D187" s="116"/>
      <c r="E187" s="116"/>
      <c r="F187" s="116"/>
      <c r="G187" s="116"/>
      <c r="H187" s="116"/>
      <c r="I187" s="116"/>
      <c r="J187" s="116"/>
    </row>
    <row r="188" spans="2:10" ht="15" customHeight="1" thickBot="1">
      <c r="B188" s="142" t="s">
        <v>1</v>
      </c>
      <c r="C188" s="129" t="s">
        <v>2</v>
      </c>
      <c r="D188" s="130"/>
      <c r="E188" s="129" t="s">
        <v>3</v>
      </c>
      <c r="F188" s="130"/>
      <c r="G188" s="129" t="s">
        <v>4</v>
      </c>
      <c r="H188" s="130"/>
      <c r="I188" s="99" t="s">
        <v>17</v>
      </c>
      <c r="J188" s="99" t="s">
        <v>18</v>
      </c>
    </row>
    <row r="189" spans="2:10" ht="15" customHeight="1" thickBot="1">
      <c r="B189" s="143"/>
      <c r="C189" s="75">
        <v>2020</v>
      </c>
      <c r="D189" s="99">
        <v>2021</v>
      </c>
      <c r="E189" s="11">
        <v>2022</v>
      </c>
      <c r="F189" s="11">
        <v>2023</v>
      </c>
      <c r="G189" s="11">
        <v>2024</v>
      </c>
      <c r="H189" s="11">
        <v>2025</v>
      </c>
      <c r="I189" s="11" t="s">
        <v>45</v>
      </c>
      <c r="J189" s="11" t="s">
        <v>126</v>
      </c>
    </row>
    <row r="190" spans="2:10" ht="15" customHeight="1" thickBot="1">
      <c r="B190" s="70" t="s">
        <v>168</v>
      </c>
      <c r="C190" s="63">
        <v>13348536.38</v>
      </c>
      <c r="D190" s="63">
        <v>12927540.48</v>
      </c>
      <c r="E190" s="63">
        <v>13178410</v>
      </c>
      <c r="F190" s="63">
        <v>13499160.04</v>
      </c>
      <c r="G190" s="86">
        <v>15639713.88</v>
      </c>
      <c r="H190" s="86">
        <v>16359406.39</v>
      </c>
      <c r="I190" s="63">
        <f>AVERAGE(E190,F190)</f>
        <v>13338785.02</v>
      </c>
      <c r="J190" s="63">
        <f>AVERAGE(G190,H190)</f>
        <v>15999560.135000002</v>
      </c>
    </row>
    <row r="191" spans="2:10" ht="15" customHeight="1" thickBot="1">
      <c r="B191" s="70" t="s">
        <v>102</v>
      </c>
      <c r="C191" s="63">
        <v>2145352.75</v>
      </c>
      <c r="D191" s="63">
        <v>2169378.65</v>
      </c>
      <c r="E191" s="63">
        <v>3200000.03</v>
      </c>
      <c r="F191" s="63">
        <v>3200000.02</v>
      </c>
      <c r="G191" s="86">
        <v>2256014.04</v>
      </c>
      <c r="H191" s="86">
        <v>2256014.04</v>
      </c>
      <c r="I191" s="63">
        <f>AVERAGE(E191,F191)</f>
        <v>3200000.025</v>
      </c>
      <c r="J191" s="63">
        <f>AVERAGE(G191,H191)</f>
        <v>2256014.04</v>
      </c>
    </row>
    <row r="192" spans="2:10" ht="15" customHeight="1" thickBot="1">
      <c r="B192" s="65" t="s">
        <v>0</v>
      </c>
      <c r="C192" s="66">
        <f aca="true" t="shared" si="24" ref="C192:J192">SUM(C190:C191)</f>
        <v>15493889.13</v>
      </c>
      <c r="D192" s="66">
        <f t="shared" si="24"/>
        <v>15096919.13</v>
      </c>
      <c r="E192" s="66">
        <f t="shared" si="24"/>
        <v>16378410.03</v>
      </c>
      <c r="F192" s="66">
        <f t="shared" si="24"/>
        <v>16699160.059999999</v>
      </c>
      <c r="G192" s="66">
        <f t="shared" si="24"/>
        <v>17895727.92</v>
      </c>
      <c r="H192" s="66">
        <f t="shared" si="24"/>
        <v>18615420.43</v>
      </c>
      <c r="I192" s="66">
        <f t="shared" si="24"/>
        <v>16538785.045</v>
      </c>
      <c r="J192" s="66">
        <f t="shared" si="24"/>
        <v>18255574.175</v>
      </c>
    </row>
    <row r="193" ht="15"/>
    <row r="194" spans="2:10" ht="15" customHeight="1" thickBot="1">
      <c r="B194" s="122" t="s">
        <v>214</v>
      </c>
      <c r="C194" s="122"/>
      <c r="D194" s="122"/>
      <c r="E194" s="122"/>
      <c r="F194" s="122"/>
      <c r="G194" s="122"/>
      <c r="H194" s="122"/>
      <c r="I194" s="122"/>
      <c r="J194" s="122"/>
    </row>
    <row r="195" spans="2:10" ht="15" customHeight="1" thickBot="1">
      <c r="B195" s="142" t="s">
        <v>1</v>
      </c>
      <c r="C195" s="129" t="s">
        <v>2</v>
      </c>
      <c r="D195" s="130"/>
      <c r="E195" s="129" t="s">
        <v>3</v>
      </c>
      <c r="F195" s="130"/>
      <c r="G195" s="129" t="s">
        <v>4</v>
      </c>
      <c r="H195" s="130"/>
      <c r="I195" s="99" t="s">
        <v>17</v>
      </c>
      <c r="J195" s="99" t="s">
        <v>18</v>
      </c>
    </row>
    <row r="196" spans="2:10" ht="15" customHeight="1" thickBot="1">
      <c r="B196" s="143"/>
      <c r="C196" s="75">
        <v>2020</v>
      </c>
      <c r="D196" s="99">
        <v>2021</v>
      </c>
      <c r="E196" s="11">
        <v>2022</v>
      </c>
      <c r="F196" s="11">
        <v>2023</v>
      </c>
      <c r="G196" s="11">
        <v>2024</v>
      </c>
      <c r="H196" s="11">
        <v>2025</v>
      </c>
      <c r="I196" s="11" t="s">
        <v>45</v>
      </c>
      <c r="J196" s="11" t="s">
        <v>126</v>
      </c>
    </row>
    <row r="197" spans="2:10" ht="15" customHeight="1" thickBot="1">
      <c r="B197" s="70" t="s">
        <v>167</v>
      </c>
      <c r="C197" s="91">
        <v>1004091.98</v>
      </c>
      <c r="D197" s="91">
        <v>1069518.45</v>
      </c>
      <c r="E197" s="91">
        <v>1406417.94</v>
      </c>
      <c r="F197" s="91">
        <v>1445039.95</v>
      </c>
      <c r="G197" s="91">
        <v>2899331.55</v>
      </c>
      <c r="H197" s="91">
        <v>3041804.91</v>
      </c>
      <c r="I197" s="63">
        <f>AVERAGE(E197,F197)</f>
        <v>1425728.9449999998</v>
      </c>
      <c r="J197" s="63">
        <f>AVERAGE(G197,H197)</f>
        <v>2970568.23</v>
      </c>
    </row>
    <row r="198" spans="2:10" ht="15" customHeight="1" thickBot="1">
      <c r="B198" s="70" t="s">
        <v>103</v>
      </c>
      <c r="C198" s="91">
        <v>2040162.76</v>
      </c>
      <c r="D198" s="91">
        <v>2315981.48</v>
      </c>
      <c r="E198" s="91">
        <v>2526625.01</v>
      </c>
      <c r="F198" s="91">
        <v>2526625.02</v>
      </c>
      <c r="G198" s="91">
        <v>2526624.96</v>
      </c>
      <c r="H198" s="91">
        <v>2526624.96</v>
      </c>
      <c r="I198" s="63">
        <f>AVERAGE(E198,F198)</f>
        <v>2526625.0149999997</v>
      </c>
      <c r="J198" s="63">
        <f>AVERAGE(G198,H198)</f>
        <v>2526624.96</v>
      </c>
    </row>
    <row r="199" spans="2:10" ht="15" customHeight="1" thickBot="1">
      <c r="B199" s="70" t="s">
        <v>102</v>
      </c>
      <c r="C199" s="91">
        <v>1319805.13</v>
      </c>
      <c r="D199" s="91">
        <v>1392756.02</v>
      </c>
      <c r="E199" s="91">
        <v>1000000</v>
      </c>
      <c r="F199" s="91">
        <v>999999.99</v>
      </c>
      <c r="G199" s="91">
        <v>999999.96</v>
      </c>
      <c r="H199" s="91">
        <v>999999.96</v>
      </c>
      <c r="I199" s="63">
        <f>AVERAGE(E199,F199)</f>
        <v>999999.995</v>
      </c>
      <c r="J199" s="63">
        <f>AVERAGE(G199,H199)</f>
        <v>999999.96</v>
      </c>
    </row>
    <row r="200" spans="2:20" ht="15" customHeight="1" thickBot="1">
      <c r="B200" s="65" t="s">
        <v>0</v>
      </c>
      <c r="C200" s="66">
        <f aca="true" t="shared" si="25" ref="C200:J200">SUM(C197:C199)</f>
        <v>4364059.87</v>
      </c>
      <c r="D200" s="66">
        <f t="shared" si="25"/>
        <v>4778255.949999999</v>
      </c>
      <c r="E200" s="66">
        <f t="shared" si="25"/>
        <v>4933042.949999999</v>
      </c>
      <c r="F200" s="66">
        <f t="shared" si="25"/>
        <v>4971664.96</v>
      </c>
      <c r="G200" s="66">
        <f t="shared" si="25"/>
        <v>6425956.47</v>
      </c>
      <c r="H200" s="66">
        <f t="shared" si="25"/>
        <v>6568429.83</v>
      </c>
      <c r="I200" s="66">
        <f t="shared" si="25"/>
        <v>4952353.954999999</v>
      </c>
      <c r="J200" s="66">
        <f t="shared" si="25"/>
        <v>6497193.149999999</v>
      </c>
      <c r="M200" s="52"/>
      <c r="N200" s="52"/>
      <c r="O200" s="52"/>
      <c r="P200" s="92"/>
      <c r="Q200" s="92"/>
      <c r="R200" s="92"/>
      <c r="S200" s="92"/>
      <c r="T200" s="92"/>
    </row>
    <row r="201" ht="15"/>
    <row r="202" spans="2:10" ht="15" customHeight="1" thickBot="1">
      <c r="B202" s="116" t="s">
        <v>118</v>
      </c>
      <c r="C202" s="116"/>
      <c r="D202" s="116"/>
      <c r="E202" s="116"/>
      <c r="F202" s="116"/>
      <c r="G202" s="116"/>
      <c r="H202" s="116"/>
      <c r="I202" s="116"/>
      <c r="J202" s="116"/>
    </row>
    <row r="203" spans="2:10" ht="15" customHeight="1" thickBot="1">
      <c r="B203" s="142" t="s">
        <v>1</v>
      </c>
      <c r="C203" s="129" t="s">
        <v>2</v>
      </c>
      <c r="D203" s="130"/>
      <c r="E203" s="129" t="s">
        <v>3</v>
      </c>
      <c r="F203" s="130"/>
      <c r="G203" s="129" t="s">
        <v>4</v>
      </c>
      <c r="H203" s="130"/>
      <c r="I203" s="99" t="s">
        <v>17</v>
      </c>
      <c r="J203" s="99" t="s">
        <v>18</v>
      </c>
    </row>
    <row r="204" spans="2:10" ht="15" customHeight="1" thickBot="1">
      <c r="B204" s="143"/>
      <c r="C204" s="75">
        <v>2020</v>
      </c>
      <c r="D204" s="99">
        <v>2021</v>
      </c>
      <c r="E204" s="11">
        <v>2022</v>
      </c>
      <c r="F204" s="11">
        <v>2023</v>
      </c>
      <c r="G204" s="11">
        <v>2024</v>
      </c>
      <c r="H204" s="11">
        <v>2025</v>
      </c>
      <c r="I204" s="11" t="s">
        <v>45</v>
      </c>
      <c r="J204" s="11" t="s">
        <v>126</v>
      </c>
    </row>
    <row r="205" spans="2:10" ht="15" customHeight="1" thickBot="1">
      <c r="B205" s="70" t="s">
        <v>168</v>
      </c>
      <c r="C205" s="63">
        <v>88201.4</v>
      </c>
      <c r="D205" s="63">
        <v>53787.24</v>
      </c>
      <c r="E205" s="63">
        <v>0</v>
      </c>
      <c r="F205" s="63">
        <v>0</v>
      </c>
      <c r="G205" s="63">
        <v>0</v>
      </c>
      <c r="H205" s="63">
        <v>0</v>
      </c>
      <c r="I205" s="63">
        <f>AVERAGE(E205,F205)</f>
        <v>0</v>
      </c>
      <c r="J205" s="63">
        <f>AVERAGE(G205,H205)</f>
        <v>0</v>
      </c>
    </row>
    <row r="206" spans="2:10" ht="15" customHeight="1" thickBot="1">
      <c r="B206" s="70" t="s">
        <v>102</v>
      </c>
      <c r="C206" s="63">
        <v>5643585.57</v>
      </c>
      <c r="D206" s="63">
        <v>5243926.33</v>
      </c>
      <c r="E206" s="63">
        <v>7417104.33</v>
      </c>
      <c r="F206" s="63">
        <v>7630065.54</v>
      </c>
      <c r="G206" s="63">
        <v>8619337.21</v>
      </c>
      <c r="H206" s="63">
        <v>8878811.33</v>
      </c>
      <c r="I206" s="63">
        <f>AVERAGE(E206,F206)</f>
        <v>7523584.9350000005</v>
      </c>
      <c r="J206" s="63">
        <f>AVERAGE(G206,H206)</f>
        <v>8749074.27</v>
      </c>
    </row>
    <row r="207" spans="2:10" ht="15" customHeight="1" thickBot="1">
      <c r="B207" s="70" t="s">
        <v>103</v>
      </c>
      <c r="C207" s="63">
        <v>264055232.67</v>
      </c>
      <c r="D207" s="63">
        <v>277043881.84</v>
      </c>
      <c r="E207" s="63">
        <v>286920236.33</v>
      </c>
      <c r="F207" s="63">
        <v>282707274.26</v>
      </c>
      <c r="G207" s="63">
        <v>308513205.68</v>
      </c>
      <c r="H207" s="63">
        <v>308253731.37</v>
      </c>
      <c r="I207" s="63">
        <f>AVERAGE(E207,F207)</f>
        <v>284813755.29499996</v>
      </c>
      <c r="J207" s="63">
        <f>AVERAGE(G207,H207)</f>
        <v>308383468.525</v>
      </c>
    </row>
    <row r="208" spans="2:10" ht="15" customHeight="1" thickBot="1">
      <c r="B208" s="65" t="s">
        <v>0</v>
      </c>
      <c r="C208" s="66">
        <f aca="true" t="shared" si="26" ref="C208:J208">SUM(C205:C207)</f>
        <v>269787019.64</v>
      </c>
      <c r="D208" s="66">
        <f t="shared" si="26"/>
        <v>282341595.40999997</v>
      </c>
      <c r="E208" s="66">
        <f t="shared" si="26"/>
        <v>294337340.65999997</v>
      </c>
      <c r="F208" s="66">
        <f t="shared" si="26"/>
        <v>290337339.8</v>
      </c>
      <c r="G208" s="66">
        <f t="shared" si="26"/>
        <v>317132542.89</v>
      </c>
      <c r="H208" s="66">
        <f t="shared" si="26"/>
        <v>317132542.7</v>
      </c>
      <c r="I208" s="66">
        <f t="shared" si="26"/>
        <v>292337340.22999996</v>
      </c>
      <c r="J208" s="66">
        <f t="shared" si="26"/>
        <v>317132542.79499996</v>
      </c>
    </row>
    <row r="210" spans="2:12" ht="15" customHeight="1" thickBot="1">
      <c r="B210" s="116" t="s">
        <v>175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 ht="15" customHeight="1" thickBot="1">
      <c r="B211" s="142" t="s">
        <v>1</v>
      </c>
      <c r="C211" s="144" t="s">
        <v>4</v>
      </c>
      <c r="D211" s="145"/>
      <c r="E211" s="144" t="s">
        <v>16</v>
      </c>
      <c r="F211" s="146"/>
      <c r="G211" s="146"/>
      <c r="H211" s="146"/>
      <c r="I211" s="146"/>
      <c r="J211" s="146"/>
      <c r="K211" s="146"/>
      <c r="L211" s="145"/>
    </row>
    <row r="212" spans="2:12" ht="15" customHeight="1" thickBot="1">
      <c r="B212" s="143"/>
      <c r="C212" s="11">
        <v>2024</v>
      </c>
      <c r="D212" s="11">
        <v>2025</v>
      </c>
      <c r="E212" s="11">
        <v>2026</v>
      </c>
      <c r="F212" s="11">
        <v>2027</v>
      </c>
      <c r="G212" s="11">
        <v>2028</v>
      </c>
      <c r="H212" s="11">
        <v>2029</v>
      </c>
      <c r="I212" s="11">
        <v>2030</v>
      </c>
      <c r="J212" s="11">
        <v>2031</v>
      </c>
      <c r="K212" s="11">
        <v>2032</v>
      </c>
      <c r="L212" s="11">
        <v>2033</v>
      </c>
    </row>
    <row r="213" spans="2:12" ht="15" customHeight="1" thickBot="1">
      <c r="B213" s="70" t="s">
        <v>6</v>
      </c>
      <c r="C213" s="94">
        <v>41335.00004</v>
      </c>
      <c r="D213" s="95">
        <v>41299.999990000004</v>
      </c>
      <c r="E213" s="96">
        <v>29000.00004</v>
      </c>
      <c r="F213" s="94">
        <v>15700.00008</v>
      </c>
      <c r="G213" s="95">
        <v>15000.000119999999</v>
      </c>
      <c r="H213" s="95">
        <v>15000.000119999999</v>
      </c>
      <c r="I213" s="95">
        <v>15000.000119999999</v>
      </c>
      <c r="J213" s="95">
        <v>15000.000119999999</v>
      </c>
      <c r="K213" s="95">
        <v>15000</v>
      </c>
      <c r="L213" s="96">
        <v>15000</v>
      </c>
    </row>
    <row r="214" spans="2:12" ht="15" customHeight="1" thickBot="1">
      <c r="B214" s="70" t="s">
        <v>10</v>
      </c>
      <c r="C214" s="94">
        <v>5600.00004</v>
      </c>
      <c r="D214" s="95">
        <v>5610</v>
      </c>
      <c r="E214" s="96">
        <v>5618.72904</v>
      </c>
      <c r="F214" s="94">
        <v>5630.00004</v>
      </c>
      <c r="G214" s="95">
        <v>5640</v>
      </c>
      <c r="H214" s="95">
        <v>5649.99996</v>
      </c>
      <c r="I214" s="95">
        <v>5660.00004</v>
      </c>
      <c r="J214" s="95">
        <v>5670</v>
      </c>
      <c r="K214" s="95">
        <v>5680</v>
      </c>
      <c r="L214" s="96">
        <v>5690</v>
      </c>
    </row>
    <row r="215" spans="2:12" ht="15" customHeight="1" thickBot="1">
      <c r="B215" s="65" t="s">
        <v>41</v>
      </c>
      <c r="C215" s="97">
        <f aca="true" t="shared" si="27" ref="C215:L215">SUM(C213:C214)</f>
        <v>46935.00008</v>
      </c>
      <c r="D215" s="97">
        <f t="shared" si="27"/>
        <v>46909.999990000004</v>
      </c>
      <c r="E215" s="97">
        <f t="shared" si="27"/>
        <v>34618.72908</v>
      </c>
      <c r="F215" s="97">
        <f t="shared" si="27"/>
        <v>21330.00012</v>
      </c>
      <c r="G215" s="97">
        <f t="shared" si="27"/>
        <v>20640.000119999997</v>
      </c>
      <c r="H215" s="97">
        <f t="shared" si="27"/>
        <v>20650.000079999998</v>
      </c>
      <c r="I215" s="97">
        <f t="shared" si="27"/>
        <v>20660.00016</v>
      </c>
      <c r="J215" s="97">
        <f t="shared" si="27"/>
        <v>20670.000119999997</v>
      </c>
      <c r="K215" s="97">
        <f t="shared" si="27"/>
        <v>20680</v>
      </c>
      <c r="L215" s="97">
        <f t="shared" si="27"/>
        <v>20690</v>
      </c>
    </row>
  </sheetData>
  <mergeCells count="129">
    <mergeCell ref="B188:B189"/>
    <mergeCell ref="C188:D188"/>
    <mergeCell ref="E188:F188"/>
    <mergeCell ref="G188:H188"/>
    <mergeCell ref="B194:J194"/>
    <mergeCell ref="B195:B196"/>
    <mergeCell ref="C195:D195"/>
    <mergeCell ref="E195:F195"/>
    <mergeCell ref="G195:H195"/>
    <mergeCell ref="B158:J158"/>
    <mergeCell ref="B159:B160"/>
    <mergeCell ref="C159:D159"/>
    <mergeCell ref="E159:F159"/>
    <mergeCell ref="G159:H159"/>
    <mergeCell ref="B127:B128"/>
    <mergeCell ref="C127:D127"/>
    <mergeCell ref="E127:F127"/>
    <mergeCell ref="G127:H127"/>
    <mergeCell ref="B134:J134"/>
    <mergeCell ref="B135:B136"/>
    <mergeCell ref="C135:D135"/>
    <mergeCell ref="E135:F135"/>
    <mergeCell ref="G135:H135"/>
    <mergeCell ref="B142:J142"/>
    <mergeCell ref="B143:B144"/>
    <mergeCell ref="C143:D143"/>
    <mergeCell ref="B71:J71"/>
    <mergeCell ref="B72:B73"/>
    <mergeCell ref="C72:D72"/>
    <mergeCell ref="E72:F72"/>
    <mergeCell ref="G72:H72"/>
    <mergeCell ref="B84:J84"/>
    <mergeCell ref="B85:B86"/>
    <mergeCell ref="C85:D85"/>
    <mergeCell ref="E85:F85"/>
    <mergeCell ref="G85:H85"/>
    <mergeCell ref="B2:J2"/>
    <mergeCell ref="B3:B4"/>
    <mergeCell ref="C3:D3"/>
    <mergeCell ref="E3:F3"/>
    <mergeCell ref="G3:H3"/>
    <mergeCell ref="B22:L22"/>
    <mergeCell ref="B23:B24"/>
    <mergeCell ref="C23:D23"/>
    <mergeCell ref="E23:L23"/>
    <mergeCell ref="B211:B212"/>
    <mergeCell ref="C211:D211"/>
    <mergeCell ref="E211:L211"/>
    <mergeCell ref="B202:J202"/>
    <mergeCell ref="B203:B204"/>
    <mergeCell ref="C203:D203"/>
    <mergeCell ref="E203:F203"/>
    <mergeCell ref="G203:H203"/>
    <mergeCell ref="B210:L210"/>
    <mergeCell ref="B179:J179"/>
    <mergeCell ref="B180:B181"/>
    <mergeCell ref="C180:D180"/>
    <mergeCell ref="E180:F180"/>
    <mergeCell ref="G180:H180"/>
    <mergeCell ref="B187:J187"/>
    <mergeCell ref="B169:J169"/>
    <mergeCell ref="B170:B171"/>
    <mergeCell ref="C170:D170"/>
    <mergeCell ref="E170:F170"/>
    <mergeCell ref="G170:H170"/>
    <mergeCell ref="B174:J174"/>
    <mergeCell ref="B175:B176"/>
    <mergeCell ref="C175:D175"/>
    <mergeCell ref="E175:F175"/>
    <mergeCell ref="G175:H175"/>
    <mergeCell ref="E143:F143"/>
    <mergeCell ref="G143:H143"/>
    <mergeCell ref="B150:J150"/>
    <mergeCell ref="B151:B152"/>
    <mergeCell ref="C151:D151"/>
    <mergeCell ref="E151:F151"/>
    <mergeCell ref="B118:J118"/>
    <mergeCell ref="B119:B120"/>
    <mergeCell ref="C119:D119"/>
    <mergeCell ref="E119:F119"/>
    <mergeCell ref="G119:H119"/>
    <mergeCell ref="B126:J126"/>
    <mergeCell ref="G151:H151"/>
    <mergeCell ref="B106:B107"/>
    <mergeCell ref="C106:D106"/>
    <mergeCell ref="E106:L106"/>
    <mergeCell ref="B110:J110"/>
    <mergeCell ref="B111:B112"/>
    <mergeCell ref="C111:D111"/>
    <mergeCell ref="E111:F111"/>
    <mergeCell ref="G111:H111"/>
    <mergeCell ref="B105:L105"/>
    <mergeCell ref="B93:B94"/>
    <mergeCell ref="C93:D93"/>
    <mergeCell ref="E93:L93"/>
    <mergeCell ref="B97:J97"/>
    <mergeCell ref="B98:B99"/>
    <mergeCell ref="C98:D98"/>
    <mergeCell ref="E98:F98"/>
    <mergeCell ref="G98:H98"/>
    <mergeCell ref="B79:L79"/>
    <mergeCell ref="B80:B81"/>
    <mergeCell ref="C80:D80"/>
    <mergeCell ref="E80:L80"/>
    <mergeCell ref="B92:L92"/>
    <mergeCell ref="B31:J31"/>
    <mergeCell ref="B32:B33"/>
    <mergeCell ref="C32:D32"/>
    <mergeCell ref="E32:F32"/>
    <mergeCell ref="G32:H32"/>
    <mergeCell ref="B66:L66"/>
    <mergeCell ref="B67:B68"/>
    <mergeCell ref="C67:D67"/>
    <mergeCell ref="E67:L67"/>
    <mergeCell ref="B39:J39"/>
    <mergeCell ref="B40:B41"/>
    <mergeCell ref="C40:D40"/>
    <mergeCell ref="E40:F40"/>
    <mergeCell ref="G40:H40"/>
    <mergeCell ref="B51:J51"/>
    <mergeCell ref="B52:B53"/>
    <mergeCell ref="C52:D52"/>
    <mergeCell ref="E52:F52"/>
    <mergeCell ref="G52:H52"/>
    <mergeCell ref="B59:J59"/>
    <mergeCell ref="B60:B61"/>
    <mergeCell ref="C60:D60"/>
    <mergeCell ref="E60:F60"/>
    <mergeCell ref="G60:H60"/>
  </mergeCells>
  <printOptions/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B361A2E530548AE225A78C9718793" ma:contentTypeVersion="0" ma:contentTypeDescription="Create a new document." ma:contentTypeScope="" ma:versionID="1dd3c50dab57b0a0c17ea83dfa25da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a1222beb234debe96d12a98d24ff8a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E7E727-9CAD-48A8-B7AF-2B0E083991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0A9FA3-677C-45AF-9B66-9D18E02CA0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5FE7D8-1E74-4A35-82E6-11A1CAC45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Lebron,Anthony (BPA) - FAF-2</dc:creator>
  <cp:keywords/>
  <dc:description/>
  <cp:lastModifiedBy>Manary,Karlee D (BPA) - FAB-6</cp:lastModifiedBy>
  <dcterms:created xsi:type="dcterms:W3CDTF">2020-06-08T20:48:29Z</dcterms:created>
  <dcterms:modified xsi:type="dcterms:W3CDTF">2022-07-08T15:55:56Z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0x010100A07B361A2E530548AE225A78C9718793</vt:lpwstr>
  </property>
  <property fmtid="{D5CDD505-2E9C-101B-9397-08002B2CF9AE}" pid="3" name="Section">
    <vt:lpwstr>Admin Letter</vt:lpwstr>
  </property>
</Properties>
</file>