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1640" activeTab="0"/>
  </bookViews>
  <sheets>
    <sheet name="Market Rate Adjustment" sheetId="1" r:id="rId1"/>
    <sheet name="Basis Point Spread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<sst xmlns="http://schemas.openxmlformats.org/spreadsheetml/2006/main" count="29" uniqueCount="24">
  <si>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Market Rate Adjustment</t>
  </si>
  <si>
    <r>
      <t>P</t>
    </r>
    <r>
      <rPr>
        <vertAlign val="subscript"/>
        <sz val="14"/>
        <color indexed="8"/>
        <rFont val="Calibri"/>
        <family val="2"/>
      </rPr>
      <t>t</t>
    </r>
  </si>
  <si>
    <r>
      <t>P</t>
    </r>
    <r>
      <rPr>
        <vertAlign val="subscript"/>
        <sz val="14"/>
        <color indexed="8"/>
        <rFont val="Calibri"/>
        <family val="2"/>
      </rPr>
      <t>t+1</t>
    </r>
  </si>
  <si>
    <t>N</t>
  </si>
  <si>
    <r>
      <t>C</t>
    </r>
    <r>
      <rPr>
        <vertAlign val="subscript"/>
        <sz val="14"/>
        <color indexed="8"/>
        <rFont val="Calibri"/>
        <family val="2"/>
      </rPr>
      <t>m</t>
    </r>
  </si>
  <si>
    <r>
      <t>r</t>
    </r>
    <r>
      <rPr>
        <vertAlign val="subscript"/>
        <sz val="14"/>
        <color indexed="8"/>
        <rFont val="Calibri"/>
        <family val="2"/>
      </rPr>
      <t>t</t>
    </r>
  </si>
  <si>
    <r>
      <t>i</t>
    </r>
    <r>
      <rPr>
        <vertAlign val="subscript"/>
        <sz val="14"/>
        <color indexed="8"/>
        <rFont val="Calibri"/>
        <family val="2"/>
      </rPr>
      <t>t</t>
    </r>
  </si>
  <si>
    <t>Yield on 10-year U.S. Treasury obligations for November 29, 2012.</t>
  </si>
  <si>
    <t>delta</t>
  </si>
  <si>
    <r>
      <t>r</t>
    </r>
    <r>
      <rPr>
        <vertAlign val="subscript"/>
        <sz val="14"/>
        <color indexed="8"/>
        <rFont val="Calibri"/>
        <family val="2"/>
      </rPr>
      <t>t+1</t>
    </r>
  </si>
  <si>
    <r>
      <t>i</t>
    </r>
    <r>
      <rPr>
        <vertAlign val="subscript"/>
        <sz val="14"/>
        <color indexed="8"/>
        <rFont val="Calibri"/>
        <family val="2"/>
      </rPr>
      <t>t+1</t>
    </r>
  </si>
  <si>
    <t>Yield on 10-year U.S. Treasury obligations for the Lock-in Date.</t>
  </si>
  <si>
    <t>m</t>
  </si>
  <si>
    <t>Pt</t>
  </si>
  <si>
    <t>Basis Point Spread</t>
  </si>
  <si>
    <t>Market Clearing Purchase Price per Block, announced on December 4th, 2012</t>
  </si>
  <si>
    <t>Market Rate Adjustment Deltas</t>
  </si>
  <si>
    <t>Number of months power is prepaid</t>
  </si>
  <si>
    <t>Prepayment credit per block</t>
  </si>
  <si>
    <t>Based on a delta of 2.59% and Yield on 10-year U.S. Treasury obligation on 29,2012 of 1.65%, below is a table that exemplifies the credit spread risk as the yield on 10-year U.S. Treasury obligations changes on lock-in date.</t>
  </si>
  <si>
    <t>Positive indicates that the customer is required to pay more than expected, negative indicates that the customer is required to pay less.</t>
  </si>
  <si>
    <t>Customer Credit Spread + Customer Incentive (delta between the BPA annuity and the Customer Debt Service) on November 29, 2012</t>
  </si>
  <si>
    <t>Customer Credit Spread + Customer Incentive (delta between the BPA annuity and the Customer Debt Service) assumed on November 29, 2012</t>
  </si>
  <si>
    <t xml:space="preserve">Market Clearing Purchase Price per Block as adjusted by Market Rate
Adjustment as of the Lock-In Date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</si>
</sst>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00%"/>
    <numFmt numFmtId="167" formatCode="0.000"/>
    <numFmt numFmtId="168" formatCode="0.0000"/>
  </numFmts>
  <fonts count="21">
    <font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vertAlign val="subscript"/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22" borderId="10" xfId="0" applyNumberFormat="1" applyFill="1" applyBorder="1" applyAlignment="1">
      <alignment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" fillId="22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2" fillId="22" borderId="13" xfId="0" applyFont="1" applyFill="1" applyBorder="1" applyAlignment="1">
      <alignment/>
    </xf>
    <xf numFmtId="10" fontId="0" fillId="24" borderId="0" xfId="0" applyNumberFormat="1" applyFill="1" applyAlignment="1">
      <alignment/>
    </xf>
    <xf numFmtId="0" fontId="2" fillId="22" borderId="14" xfId="0" applyFont="1" applyFill="1" applyBorder="1" applyAlignment="1">
      <alignment horizontal="left" indent="2"/>
    </xf>
    <xf numFmtId="0" fontId="2" fillId="20" borderId="14" xfId="0" applyFont="1" applyFill="1" applyBorder="1" applyAlignment="1">
      <alignment horizontal="left" indent="2"/>
    </xf>
    <xf numFmtId="2" fontId="0" fillId="24" borderId="0" xfId="0" applyNumberFormat="1" applyFill="1" applyAlignment="1">
      <alignment/>
    </xf>
    <xf numFmtId="43" fontId="0" fillId="24" borderId="0" xfId="42" applyNumberFormat="1" applyFont="1" applyFill="1" applyAlignment="1">
      <alignment/>
    </xf>
    <xf numFmtId="43" fontId="0" fillId="24" borderId="0" xfId="0" applyNumberFormat="1" applyFill="1" applyAlignment="1">
      <alignment/>
    </xf>
    <xf numFmtId="0" fontId="4" fillId="22" borderId="11" xfId="0" applyFont="1" applyFill="1" applyBorder="1" applyAlignment="1">
      <alignment horizontal="center" vertical="center" wrapText="1"/>
    </xf>
    <xf numFmtId="10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 horizontal="center"/>
    </xf>
    <xf numFmtId="10" fontId="0" fillId="24" borderId="0" xfId="57" applyNumberFormat="1" applyFont="1" applyFill="1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64" fontId="0" fillId="24" borderId="11" xfId="0" applyNumberFormat="1" applyFill="1" applyBorder="1" applyAlignment="1">
      <alignment/>
    </xf>
    <xf numFmtId="164" fontId="0" fillId="24" borderId="11" xfId="44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 vertical="center" wrapText="1"/>
    </xf>
    <xf numFmtId="10" fontId="0" fillId="20" borderId="15" xfId="0" applyNumberFormat="1" applyFill="1" applyBorder="1" applyAlignment="1">
      <alignment/>
    </xf>
    <xf numFmtId="10" fontId="0" fillId="24" borderId="11" xfId="0" applyNumberFormat="1" applyFill="1" applyBorder="1" applyAlignment="1">
      <alignment/>
    </xf>
    <xf numFmtId="0" fontId="2" fillId="24" borderId="16" xfId="0" applyFont="1" applyFill="1" applyBorder="1" applyAlignment="1">
      <alignment horizontal="left" indent="2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 wrapText="1"/>
    </xf>
    <xf numFmtId="10" fontId="0" fillId="24" borderId="17" xfId="0" applyNumberFormat="1" applyFill="1" applyBorder="1" applyAlignment="1">
      <alignment/>
    </xf>
    <xf numFmtId="10" fontId="0" fillId="24" borderId="18" xfId="0" applyNumberFormat="1" applyFill="1" applyBorder="1" applyAlignment="1">
      <alignment/>
    </xf>
    <xf numFmtId="0" fontId="2" fillId="20" borderId="19" xfId="0" applyFont="1" applyFill="1" applyBorder="1" applyAlignment="1">
      <alignment horizontal="left" indent="2"/>
    </xf>
    <xf numFmtId="10" fontId="0" fillId="20" borderId="16" xfId="0" applyNumberFormat="1" applyFill="1" applyBorder="1" applyAlignment="1">
      <alignment/>
    </xf>
    <xf numFmtId="0" fontId="2" fillId="24" borderId="18" xfId="0" applyFont="1" applyFill="1" applyBorder="1" applyAlignment="1">
      <alignment horizontal="left" indent="2"/>
    </xf>
    <xf numFmtId="10" fontId="0" fillId="22" borderId="10" xfId="0" applyNumberFormat="1" applyFill="1" applyBorder="1" applyAlignment="1" applyProtection="1">
      <alignment/>
      <protection locked="0"/>
    </xf>
    <xf numFmtId="10" fontId="0" fillId="24" borderId="11" xfId="0" applyNumberForma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171450</xdr:rowOff>
    </xdr:from>
    <xdr:to>
      <xdr:col>16</xdr:col>
      <xdr:colOff>266700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67600" y="171450"/>
          <a:ext cx="390525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will illustrate the potential change in the market rate between the bid date of November 29th, 2012 and the lock-in date.  To manipulate the spreadsheet to see the market rate adjustment, change cell C11 (i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to an estimated 10-Year T-note yield on November 29th.  Also, adjust C10 (r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to change the customer’s credit spread plus the customers incentive. ex: if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1.65% and the customer credit spread is 2.00% and an incentive of .59% is added the delta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(C12) becomes 2.59%. Thus,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implied cost of capital for BPA is 4.24%.  This will then calculate the bid price B4 (P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as of November 29th, 2012.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to calculate the market rate adjustment, estimate 10-Year T-Note yield on the lock-in date C16 (i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t+1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The change in this yield will change bot the delta (C17) and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implied cost of capital for BPAa. This will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illustrate the market rate adjustment calculated in E2, with an explanation in the adjacent cell.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99"/>
  <sheetViews>
    <sheetView tabSelected="1" workbookViewId="0" topLeftCell="A1">
      <selection activeCell="G24" sqref="G24"/>
    </sheetView>
  </sheetViews>
  <sheetFormatPr defaultColWidth="9.140625" defaultRowHeight="15"/>
  <cols>
    <col min="1" max="1" width="9.140625" style="3" customWidth="1"/>
    <col min="2" max="2" width="9.28125" style="0" bestFit="1" customWidth="1"/>
    <col min="3" max="3" width="15.140625" style="0" customWidth="1"/>
    <col min="4" max="4" width="9.28125" style="0" bestFit="1" customWidth="1"/>
    <col min="5" max="5" width="13.7109375" style="0" bestFit="1" customWidth="1"/>
    <col min="6" max="7" width="12.8515625" style="0" bestFit="1" customWidth="1"/>
    <col min="9" max="9" width="11.140625" style="0" customWidth="1"/>
  </cols>
  <sheetData>
    <row r="1" spans="2:5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2:54" ht="15">
      <c r="B2" s="47" t="s">
        <v>0</v>
      </c>
      <c r="C2" s="48"/>
      <c r="D2" s="48"/>
      <c r="E2" s="1">
        <f>C5-C4</f>
        <v>-656997.7787282094</v>
      </c>
      <c r="F2" s="49" t="s">
        <v>20</v>
      </c>
      <c r="G2" s="49"/>
      <c r="H2" s="49"/>
      <c r="I2" s="50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4" ht="15">
      <c r="B3" s="3"/>
      <c r="C3" s="3"/>
      <c r="D3" s="3"/>
      <c r="E3" s="3"/>
      <c r="F3" s="51"/>
      <c r="G3" s="52"/>
      <c r="H3" s="52"/>
      <c r="I3" s="53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2:54" ht="20.25">
      <c r="B4" s="4" t="s">
        <v>1</v>
      </c>
      <c r="C4" s="26">
        <f>F207</f>
        <v>6800500.999999604</v>
      </c>
      <c r="D4" s="3"/>
      <c r="E4" s="5"/>
      <c r="F4" s="54"/>
      <c r="G4" s="55"/>
      <c r="H4" s="55"/>
      <c r="I4" s="56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2:54" ht="20.25">
      <c r="B5" s="4" t="s">
        <v>2</v>
      </c>
      <c r="C5" s="27">
        <f>G207</f>
        <v>6143503.221271395</v>
      </c>
      <c r="D5" s="2"/>
      <c r="E5" s="3"/>
      <c r="F5" s="6"/>
      <c r="G5" s="6"/>
      <c r="H5" s="6"/>
      <c r="I5" s="6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2:54" ht="18.75">
      <c r="B6" s="7"/>
      <c r="C6" s="3"/>
      <c r="D6" s="3"/>
      <c r="E6" s="3"/>
      <c r="F6" s="3"/>
      <c r="G6" s="3"/>
      <c r="H6" s="3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2:54" ht="18.75">
      <c r="B7" s="4" t="s">
        <v>3</v>
      </c>
      <c r="C7" s="28">
        <f>B206</f>
        <v>186</v>
      </c>
      <c r="D7" s="43" t="s">
        <v>17</v>
      </c>
      <c r="E7" s="44"/>
      <c r="F7" s="45"/>
      <c r="G7" s="3"/>
      <c r="H7" s="3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20.25">
      <c r="B8" s="4" t="s">
        <v>4</v>
      </c>
      <c r="C8" s="26">
        <v>50000</v>
      </c>
      <c r="D8" s="43" t="s">
        <v>18</v>
      </c>
      <c r="E8" s="44"/>
      <c r="F8" s="45"/>
      <c r="G8" s="3"/>
      <c r="H8" s="3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2:54" ht="18.75">
      <c r="B9" s="7"/>
      <c r="C9" s="2"/>
      <c r="D9" s="3"/>
      <c r="E9" s="3"/>
      <c r="F9" s="3"/>
      <c r="G9" s="3"/>
      <c r="H9" s="3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ht="20.25">
      <c r="B10" s="8" t="s">
        <v>5</v>
      </c>
      <c r="C10" s="41">
        <v>0.0425591894741708</v>
      </c>
      <c r="D10" s="3"/>
      <c r="E10" s="3"/>
      <c r="F10" s="3"/>
      <c r="G10" s="3"/>
      <c r="H10" s="3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2:54" ht="20.25">
      <c r="B11" s="10" t="s">
        <v>6</v>
      </c>
      <c r="C11" s="40">
        <v>0.0162</v>
      </c>
      <c r="D11" s="43" t="s">
        <v>7</v>
      </c>
      <c r="E11" s="44"/>
      <c r="F11" s="44"/>
      <c r="G11" s="44"/>
      <c r="H11" s="44"/>
      <c r="I11" s="45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4" ht="18.75" customHeight="1">
      <c r="B12" s="37" t="s">
        <v>8</v>
      </c>
      <c r="C12" s="38">
        <f>+C10-C11</f>
        <v>0.026359189474170798</v>
      </c>
      <c r="D12" s="46" t="s">
        <v>21</v>
      </c>
      <c r="E12" s="46"/>
      <c r="F12" s="46"/>
      <c r="G12" s="46"/>
      <c r="H12" s="46"/>
      <c r="I12" s="46"/>
      <c r="J12" s="2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8.75">
      <c r="A13" s="33"/>
      <c r="B13" s="32"/>
      <c r="C13" s="35"/>
      <c r="D13" s="57"/>
      <c r="E13" s="46"/>
      <c r="F13" s="46"/>
      <c r="G13" s="46"/>
      <c r="H13" s="46"/>
      <c r="I13" s="46"/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8.75">
      <c r="A14" s="33"/>
      <c r="B14" s="39"/>
      <c r="C14" s="36"/>
      <c r="D14" s="34"/>
      <c r="E14" s="34"/>
      <c r="F14" s="34"/>
      <c r="G14" s="34"/>
      <c r="H14" s="34"/>
      <c r="I14" s="34"/>
      <c r="J14" s="2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2:54" ht="20.25">
      <c r="B15" s="8" t="s">
        <v>9</v>
      </c>
      <c r="C15" s="31">
        <f>+SUM(C16:C17)</f>
        <v>0.0575591894741708</v>
      </c>
      <c r="D15" s="3"/>
      <c r="E15" s="3"/>
      <c r="F15" s="3"/>
      <c r="G15" s="3"/>
      <c r="H15" s="3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2:54" ht="20.25">
      <c r="B16" s="10" t="s">
        <v>10</v>
      </c>
      <c r="C16" s="40">
        <f>1.62%+1.5%</f>
        <v>0.031200000000000002</v>
      </c>
      <c r="D16" s="43" t="s">
        <v>11</v>
      </c>
      <c r="E16" s="44"/>
      <c r="F16" s="44"/>
      <c r="G16" s="44"/>
      <c r="H16" s="44"/>
      <c r="I16" s="45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ht="18.75" customHeight="1">
      <c r="B17" s="11" t="s">
        <v>8</v>
      </c>
      <c r="C17" s="30">
        <f>+C12</f>
        <v>0.026359189474170798</v>
      </c>
      <c r="D17" s="46" t="s">
        <v>22</v>
      </c>
      <c r="E17" s="46"/>
      <c r="F17" s="46"/>
      <c r="G17" s="46"/>
      <c r="H17" s="46"/>
      <c r="I17" s="46"/>
      <c r="J17" s="2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2:54" ht="18" customHeight="1">
      <c r="B18" s="7"/>
      <c r="C18" s="9"/>
      <c r="D18" s="46"/>
      <c r="E18" s="46"/>
      <c r="F18" s="46"/>
      <c r="G18" s="46"/>
      <c r="H18" s="46"/>
      <c r="I18" s="46"/>
      <c r="J18" s="2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2:54" ht="18.75">
      <c r="B19" s="7"/>
      <c r="C19" s="9"/>
      <c r="D19" s="3"/>
      <c r="E19" s="3"/>
      <c r="F19" s="3"/>
      <c r="G19" s="3"/>
      <c r="H19" s="3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2:54" ht="20.25">
      <c r="B20" s="19" t="s">
        <v>12</v>
      </c>
      <c r="C20" s="19" t="s">
        <v>4</v>
      </c>
      <c r="D20" s="19" t="s">
        <v>5</v>
      </c>
      <c r="E20" s="19" t="s">
        <v>9</v>
      </c>
      <c r="F20" s="20" t="s">
        <v>13</v>
      </c>
      <c r="G20" s="20" t="s">
        <v>2</v>
      </c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2:54" ht="15">
      <c r="B21" s="21">
        <v>1</v>
      </c>
      <c r="C21" s="22">
        <f>$C$8</f>
        <v>50000</v>
      </c>
      <c r="D21" s="23">
        <f aca="true" t="shared" si="0" ref="D21:D84">$C$10</f>
        <v>0.0425591894741708</v>
      </c>
      <c r="E21" s="23">
        <f aca="true" t="shared" si="1" ref="E21:E84">$C$15</f>
        <v>0.0575591894741708</v>
      </c>
      <c r="F21" s="22">
        <f>C21/((1+(D21/12))^B21)</f>
        <v>49823.29673948636</v>
      </c>
      <c r="G21" s="22">
        <f>C21/((1+(E21/12))^B21)</f>
        <v>49761.31492050058</v>
      </c>
      <c r="H21" s="12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ht="15">
      <c r="B22" s="21">
        <v>2</v>
      </c>
      <c r="C22" s="22">
        <f aca="true" t="shared" si="2" ref="C22:C85">$C$8</f>
        <v>50000</v>
      </c>
      <c r="D22" s="23">
        <f t="shared" si="0"/>
        <v>0.0425591894741708</v>
      </c>
      <c r="E22" s="23">
        <f t="shared" si="1"/>
        <v>0.0575591894741708</v>
      </c>
      <c r="F22" s="22">
        <f aca="true" t="shared" si="3" ref="F22:F85">C22/((1+(D22/12))^B22)</f>
        <v>49647.21795981825</v>
      </c>
      <c r="G22" s="22">
        <f aca="true" t="shared" si="4" ref="G22:G85">C22/((1+(E22/12))^B22)</f>
        <v>49523.76925234468</v>
      </c>
      <c r="H22" s="12"/>
      <c r="I22" s="1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2:54" ht="15">
      <c r="B23" s="21">
        <v>3</v>
      </c>
      <c r="C23" s="22">
        <f t="shared" si="2"/>
        <v>50000</v>
      </c>
      <c r="D23" s="23">
        <f t="shared" si="0"/>
        <v>0.0425591894741708</v>
      </c>
      <c r="E23" s="23">
        <f t="shared" si="1"/>
        <v>0.0575591894741708</v>
      </c>
      <c r="F23" s="22">
        <f t="shared" si="3"/>
        <v>49471.76145403963</v>
      </c>
      <c r="G23" s="22">
        <f t="shared" si="4"/>
        <v>49287.357556322546</v>
      </c>
      <c r="H23" s="12"/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ht="15">
      <c r="B24" s="21">
        <v>4</v>
      </c>
      <c r="C24" s="22">
        <f t="shared" si="2"/>
        <v>50000</v>
      </c>
      <c r="D24" s="23">
        <f t="shared" si="0"/>
        <v>0.0425591894741708</v>
      </c>
      <c r="E24" s="23">
        <f t="shared" si="1"/>
        <v>0.0575591894741708</v>
      </c>
      <c r="F24" s="22">
        <f t="shared" si="3"/>
        <v>49296.92502299399</v>
      </c>
      <c r="G24" s="22">
        <f t="shared" si="4"/>
        <v>49052.074419189616</v>
      </c>
      <c r="H24" s="12"/>
      <c r="I24" s="1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ht="15">
      <c r="B25" s="21">
        <v>5</v>
      </c>
      <c r="C25" s="22">
        <f t="shared" si="2"/>
        <v>50000</v>
      </c>
      <c r="D25" s="23">
        <f t="shared" si="0"/>
        <v>0.0425591894741708</v>
      </c>
      <c r="E25" s="23">
        <f t="shared" si="1"/>
        <v>0.0575591894741708</v>
      </c>
      <c r="F25" s="22">
        <f t="shared" si="3"/>
        <v>49122.70647529681</v>
      </c>
      <c r="G25" s="22">
        <f t="shared" si="4"/>
        <v>48817.91445354251</v>
      </c>
      <c r="H25" s="12"/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2:54" ht="15">
      <c r="B26" s="21">
        <v>6</v>
      </c>
      <c r="C26" s="22">
        <f t="shared" si="2"/>
        <v>50000</v>
      </c>
      <c r="D26" s="23">
        <f t="shared" si="0"/>
        <v>0.0425591894741708</v>
      </c>
      <c r="E26" s="23">
        <f t="shared" si="1"/>
        <v>0.0575591894741708</v>
      </c>
      <c r="F26" s="22">
        <f t="shared" si="3"/>
        <v>48949.10362730802</v>
      </c>
      <c r="G26" s="22">
        <f t="shared" si="4"/>
        <v>48584.872297695714</v>
      </c>
      <c r="H26" s="12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4" ht="15">
      <c r="B27" s="21">
        <v>7</v>
      </c>
      <c r="C27" s="22">
        <f t="shared" si="2"/>
        <v>50000</v>
      </c>
      <c r="D27" s="23">
        <f t="shared" si="0"/>
        <v>0.0425591894741708</v>
      </c>
      <c r="E27" s="23">
        <f t="shared" si="1"/>
        <v>0.0575591894741708</v>
      </c>
      <c r="F27" s="22">
        <f t="shared" si="3"/>
        <v>48776.11430310471</v>
      </c>
      <c r="G27" s="22">
        <f t="shared" si="4"/>
        <v>48352.94261555882</v>
      </c>
      <c r="H27" s="12"/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2:54" ht="15">
      <c r="B28" s="21">
        <v>8</v>
      </c>
      <c r="C28" s="22">
        <f t="shared" si="2"/>
        <v>50000</v>
      </c>
      <c r="D28" s="23">
        <f t="shared" si="0"/>
        <v>0.0425591894741708</v>
      </c>
      <c r="E28" s="23">
        <f t="shared" si="1"/>
        <v>0.0575591894741708</v>
      </c>
      <c r="F28" s="22">
        <f t="shared" si="3"/>
        <v>48603.736334453824</v>
      </c>
      <c r="G28" s="22">
        <f t="shared" si="4"/>
        <v>48122.120096514314</v>
      </c>
      <c r="H28" s="12"/>
      <c r="I28" s="1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2:54" ht="15">
      <c r="B29" s="21">
        <v>9</v>
      </c>
      <c r="C29" s="22">
        <f t="shared" si="2"/>
        <v>50000</v>
      </c>
      <c r="D29" s="23">
        <f t="shared" si="0"/>
        <v>0.0425591894741708</v>
      </c>
      <c r="E29" s="23">
        <f t="shared" si="1"/>
        <v>0.0575591894741708</v>
      </c>
      <c r="F29" s="22">
        <f t="shared" si="3"/>
        <v>48431.96756078496</v>
      </c>
      <c r="G29" s="22">
        <f t="shared" si="4"/>
        <v>47892.399455295985</v>
      </c>
      <c r="H29" s="12"/>
      <c r="I29" s="1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2:54" ht="15">
      <c r="B30" s="21">
        <v>10</v>
      </c>
      <c r="C30" s="22">
        <f t="shared" si="2"/>
        <v>50000</v>
      </c>
      <c r="D30" s="23">
        <f t="shared" si="0"/>
        <v>0.0425591894741708</v>
      </c>
      <c r="E30" s="23">
        <f t="shared" si="1"/>
        <v>0.0575591894741708</v>
      </c>
      <c r="F30" s="22">
        <f t="shared" si="3"/>
        <v>48260.805829163335</v>
      </c>
      <c r="G30" s="22">
        <f t="shared" si="4"/>
        <v>47663.77543186788</v>
      </c>
      <c r="H30" s="12"/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2:54" ht="15">
      <c r="B31" s="21">
        <v>11</v>
      </c>
      <c r="C31" s="22">
        <f t="shared" si="2"/>
        <v>50000</v>
      </c>
      <c r="D31" s="23">
        <f t="shared" si="0"/>
        <v>0.0425591894741708</v>
      </c>
      <c r="E31" s="23">
        <f t="shared" si="1"/>
        <v>0.0575591894741708</v>
      </c>
      <c r="F31" s="22">
        <f t="shared" si="3"/>
        <v>48090.24899426276</v>
      </c>
      <c r="G31" s="22">
        <f t="shared" si="4"/>
        <v>47436.24279130392</v>
      </c>
      <c r="H31" s="12"/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2:54" ht="15">
      <c r="B32" s="21">
        <v>12</v>
      </c>
      <c r="C32" s="22">
        <f t="shared" si="2"/>
        <v>50000</v>
      </c>
      <c r="D32" s="23">
        <f t="shared" si="0"/>
        <v>0.0425591894741708</v>
      </c>
      <c r="E32" s="23">
        <f t="shared" si="1"/>
        <v>0.0575591894741708</v>
      </c>
      <c r="F32" s="22">
        <f t="shared" si="3"/>
        <v>47920.294918338775</v>
      </c>
      <c r="G32" s="22">
        <f t="shared" si="4"/>
        <v>47209.79632366801</v>
      </c>
      <c r="H32" s="12"/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2:54" ht="15">
      <c r="B33" s="21">
        <v>13</v>
      </c>
      <c r="C33" s="22">
        <f t="shared" si="2"/>
        <v>50000</v>
      </c>
      <c r="D33" s="23">
        <f t="shared" si="0"/>
        <v>0.0425591894741708</v>
      </c>
      <c r="E33" s="23">
        <f t="shared" si="1"/>
        <v>0.0575591894741708</v>
      </c>
      <c r="F33" s="22">
        <f t="shared" si="3"/>
        <v>47750.94147120186</v>
      </c>
      <c r="G33" s="22">
        <f t="shared" si="4"/>
        <v>46984.43084389469</v>
      </c>
      <c r="H33" s="12"/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2:54" ht="15">
      <c r="B34" s="21">
        <v>14</v>
      </c>
      <c r="C34" s="22">
        <f t="shared" si="2"/>
        <v>50000</v>
      </c>
      <c r="D34" s="23">
        <f t="shared" si="0"/>
        <v>0.0425591894741708</v>
      </c>
      <c r="E34" s="23">
        <f t="shared" si="1"/>
        <v>0.0575591894741708</v>
      </c>
      <c r="F34" s="22">
        <f t="shared" si="3"/>
        <v>47582.186530190724</v>
      </c>
      <c r="G34" s="22">
        <f t="shared" si="4"/>
        <v>46760.1411916705</v>
      </c>
      <c r="H34" s="12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5">
      <c r="B35" s="21">
        <v>15</v>
      </c>
      <c r="C35" s="22">
        <f t="shared" si="2"/>
        <v>50000</v>
      </c>
      <c r="D35" s="23">
        <f t="shared" si="0"/>
        <v>0.0425591894741708</v>
      </c>
      <c r="E35" s="23">
        <f t="shared" si="1"/>
        <v>0.0575591894741708</v>
      </c>
      <c r="F35" s="22">
        <f t="shared" si="3"/>
        <v>47414.02798014566</v>
      </c>
      <c r="G35" s="22">
        <f t="shared" si="4"/>
        <v>46536.92223131574</v>
      </c>
      <c r="H35" s="12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5">
      <c r="B36" s="21">
        <v>16</v>
      </c>
      <c r="C36" s="22">
        <f t="shared" si="2"/>
        <v>50000</v>
      </c>
      <c r="D36" s="23">
        <f t="shared" si="0"/>
        <v>0.0425591894741708</v>
      </c>
      <c r="E36" s="23">
        <f t="shared" si="1"/>
        <v>0.0575591894741708</v>
      </c>
      <c r="F36" s="22">
        <f t="shared" si="3"/>
        <v>47246.46371338213</v>
      </c>
      <c r="G36" s="22">
        <f t="shared" si="4"/>
        <v>46314.76885166694</v>
      </c>
      <c r="H36" s="12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2:54" ht="15">
      <c r="B37" s="21">
        <v>17</v>
      </c>
      <c r="C37" s="22">
        <f t="shared" si="2"/>
        <v>50000</v>
      </c>
      <c r="D37" s="23">
        <f t="shared" si="0"/>
        <v>0.0425591894741708</v>
      </c>
      <c r="E37" s="23">
        <f t="shared" si="1"/>
        <v>0.0575591894741708</v>
      </c>
      <c r="F37" s="22">
        <f t="shared" si="3"/>
        <v>47079.491629664255</v>
      </c>
      <c r="G37" s="22">
        <f t="shared" si="4"/>
        <v>46093.675965959796</v>
      </c>
      <c r="H37" s="12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2:54" ht="15">
      <c r="B38" s="21">
        <v>18</v>
      </c>
      <c r="C38" s="22">
        <f t="shared" si="2"/>
        <v>50000</v>
      </c>
      <c r="D38" s="23">
        <f t="shared" si="0"/>
        <v>0.0425591894741708</v>
      </c>
      <c r="E38" s="23">
        <f t="shared" si="1"/>
        <v>0.0575591894741708</v>
      </c>
      <c r="F38" s="22">
        <f t="shared" si="3"/>
        <v>46913.109636178524</v>
      </c>
      <c r="G38" s="22">
        <f t="shared" si="4"/>
        <v>45873.638511712685</v>
      </c>
      <c r="H38" s="12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2:54" ht="15">
      <c r="B39" s="21">
        <v>19</v>
      </c>
      <c r="C39" s="22">
        <f t="shared" si="2"/>
        <v>50000</v>
      </c>
      <c r="D39" s="23">
        <f t="shared" si="0"/>
        <v>0.0425591894741708</v>
      </c>
      <c r="E39" s="23">
        <f t="shared" si="1"/>
        <v>0.0575591894741708</v>
      </c>
      <c r="F39" s="22">
        <f t="shared" si="3"/>
        <v>46747.31564750761</v>
      </c>
      <c r="G39" s="22">
        <f t="shared" si="4"/>
        <v>45654.65145061078</v>
      </c>
      <c r="H39" s="12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2:54" ht="15">
      <c r="B40" s="21">
        <v>20</v>
      </c>
      <c r="C40" s="22">
        <f t="shared" si="2"/>
        <v>50000</v>
      </c>
      <c r="D40" s="23">
        <f t="shared" si="0"/>
        <v>0.0425591894741708</v>
      </c>
      <c r="E40" s="23">
        <f t="shared" si="1"/>
        <v>0.0575591894741708</v>
      </c>
      <c r="F40" s="22">
        <f t="shared" si="3"/>
        <v>46582.107585604106</v>
      </c>
      <c r="G40" s="22">
        <f t="shared" si="4"/>
        <v>45436.70976839064</v>
      </c>
      <c r="H40" s="12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2:54" ht="15">
      <c r="B41" s="21">
        <v>21</v>
      </c>
      <c r="C41" s="22">
        <f t="shared" si="2"/>
        <v>50000</v>
      </c>
      <c r="D41" s="23">
        <f t="shared" si="0"/>
        <v>0.0425591894741708</v>
      </c>
      <c r="E41" s="23">
        <f t="shared" si="1"/>
        <v>0.0575591894741708</v>
      </c>
      <c r="F41" s="22">
        <f t="shared" si="3"/>
        <v>46417.483379764635</v>
      </c>
      <c r="G41" s="22">
        <f t="shared" si="4"/>
        <v>45219.80847472544</v>
      </c>
      <c r="H41" s="12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2:54" ht="15">
      <c r="B42" s="21">
        <v>22</v>
      </c>
      <c r="C42" s="22">
        <f t="shared" si="2"/>
        <v>50000</v>
      </c>
      <c r="D42" s="23">
        <f t="shared" si="0"/>
        <v>0.0425591894741708</v>
      </c>
      <c r="E42" s="23">
        <f t="shared" si="1"/>
        <v>0.0575591894741708</v>
      </c>
      <c r="F42" s="22">
        <f t="shared" si="3"/>
        <v>46253.440966603805</v>
      </c>
      <c r="G42" s="22">
        <f t="shared" si="4"/>
        <v>45003.94260311067</v>
      </c>
      <c r="H42" s="12"/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2:54" ht="15">
      <c r="B43" s="21">
        <v>23</v>
      </c>
      <c r="C43" s="22">
        <f t="shared" si="2"/>
        <v>50000</v>
      </c>
      <c r="D43" s="23">
        <f t="shared" si="0"/>
        <v>0.0425591894741708</v>
      </c>
      <c r="E43" s="23">
        <f t="shared" si="1"/>
        <v>0.0575591894741708</v>
      </c>
      <c r="F43" s="22">
        <f t="shared" si="3"/>
        <v>46089.978290028324</v>
      </c>
      <c r="G43" s="22">
        <f t="shared" si="4"/>
        <v>44789.10721075045</v>
      </c>
      <c r="H43" s="12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2:54" ht="15">
      <c r="B44" s="21">
        <v>24</v>
      </c>
      <c r="C44" s="22">
        <f t="shared" si="2"/>
        <v>50000</v>
      </c>
      <c r="D44" s="23">
        <f t="shared" si="0"/>
        <v>0.0425591894741708</v>
      </c>
      <c r="E44" s="23">
        <f t="shared" si="1"/>
        <v>0.0575591894741708</v>
      </c>
      <c r="F44" s="22">
        <f t="shared" si="3"/>
        <v>45927.09330121131</v>
      </c>
      <c r="G44" s="22">
        <f t="shared" si="4"/>
        <v>44575.29737844434</v>
      </c>
      <c r="H44" s="12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2:54" ht="15">
      <c r="B45" s="21">
        <v>25</v>
      </c>
      <c r="C45" s="22">
        <f t="shared" si="2"/>
        <v>50000</v>
      </c>
      <c r="D45" s="23">
        <f t="shared" si="0"/>
        <v>0.0425591894741708</v>
      </c>
      <c r="E45" s="23">
        <f t="shared" si="1"/>
        <v>0.0575591894741708</v>
      </c>
      <c r="F45" s="22">
        <f t="shared" si="3"/>
        <v>45764.78395856654</v>
      </c>
      <c r="G45" s="22">
        <f t="shared" si="4"/>
        <v>44362.50821047466</v>
      </c>
      <c r="H45" s="12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2:54" ht="15">
      <c r="B46" s="21">
        <v>26</v>
      </c>
      <c r="C46" s="22">
        <f t="shared" si="2"/>
        <v>50000</v>
      </c>
      <c r="D46" s="23">
        <f t="shared" si="0"/>
        <v>0.0425591894741708</v>
      </c>
      <c r="E46" s="23">
        <f t="shared" si="1"/>
        <v>0.0575591894741708</v>
      </c>
      <c r="F46" s="22">
        <f t="shared" si="3"/>
        <v>45603.048227722924</v>
      </c>
      <c r="G46" s="22">
        <f t="shared" si="4"/>
        <v>44150.73483449445</v>
      </c>
      <c r="H46" s="12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2:54" ht="15">
      <c r="B47" s="21">
        <v>27</v>
      </c>
      <c r="C47" s="22">
        <f t="shared" si="2"/>
        <v>50000</v>
      </c>
      <c r="D47" s="23">
        <f t="shared" si="0"/>
        <v>0.0425591894741708</v>
      </c>
      <c r="E47" s="23">
        <f t="shared" si="1"/>
        <v>0.0575591894741708</v>
      </c>
      <c r="F47" s="22">
        <f t="shared" si="3"/>
        <v>45441.884081498945</v>
      </c>
      <c r="G47" s="22">
        <f t="shared" si="4"/>
        <v>43939.972401415864</v>
      </c>
      <c r="H47" s="12"/>
      <c r="I47" s="1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2:54" ht="15">
      <c r="B48" s="21">
        <v>28</v>
      </c>
      <c r="C48" s="22">
        <f t="shared" si="2"/>
        <v>50000</v>
      </c>
      <c r="D48" s="23">
        <f t="shared" si="0"/>
        <v>0.0425591894741708</v>
      </c>
      <c r="E48" s="23">
        <f t="shared" si="1"/>
        <v>0.0575591894741708</v>
      </c>
      <c r="F48" s="22">
        <f t="shared" si="3"/>
        <v>45281.28949987727</v>
      </c>
      <c r="G48" s="22">
        <f t="shared" si="4"/>
        <v>43730.21608529919</v>
      </c>
      <c r="H48" s="12"/>
      <c r="I48" s="1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2:54" ht="15">
      <c r="B49" s="21">
        <v>29</v>
      </c>
      <c r="C49" s="22">
        <f t="shared" si="2"/>
        <v>50000</v>
      </c>
      <c r="D49" s="23">
        <f t="shared" si="0"/>
        <v>0.0425591894741708</v>
      </c>
      <c r="E49" s="23">
        <f t="shared" si="1"/>
        <v>0.0575591894741708</v>
      </c>
      <c r="F49" s="22">
        <f t="shared" si="3"/>
        <v>45121.262469979454</v>
      </c>
      <c r="G49" s="22">
        <f t="shared" si="4"/>
        <v>43521.46108324226</v>
      </c>
      <c r="H49" s="12"/>
      <c r="I49" s="1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2:54" ht="15">
      <c r="B50" s="21">
        <v>30</v>
      </c>
      <c r="C50" s="22">
        <f t="shared" si="2"/>
        <v>50000</v>
      </c>
      <c r="D50" s="23">
        <f t="shared" si="0"/>
        <v>0.0425591894741708</v>
      </c>
      <c r="E50" s="23">
        <f t="shared" si="1"/>
        <v>0.0575591894741708</v>
      </c>
      <c r="F50" s="22">
        <f t="shared" si="3"/>
        <v>44961.800986040726</v>
      </c>
      <c r="G50" s="22">
        <f t="shared" si="4"/>
        <v>43313.70261527057</v>
      </c>
      <c r="H50" s="12"/>
      <c r="I50" s="1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2:54" ht="15">
      <c r="B51" s="21">
        <v>31</v>
      </c>
      <c r="C51" s="22">
        <f t="shared" si="2"/>
        <v>50000</v>
      </c>
      <c r="D51" s="23">
        <f t="shared" si="0"/>
        <v>0.0425591894741708</v>
      </c>
      <c r="E51" s="23">
        <f t="shared" si="1"/>
        <v>0.0575591894741708</v>
      </c>
      <c r="F51" s="22">
        <f t="shared" si="3"/>
        <v>44802.903049384746</v>
      </c>
      <c r="G51" s="22">
        <f t="shared" si="4"/>
        <v>43106.93592422778</v>
      </c>
      <c r="H51" s="12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2:54" ht="15">
      <c r="B52" s="21">
        <v>32</v>
      </c>
      <c r="C52" s="22">
        <f t="shared" si="2"/>
        <v>50000</v>
      </c>
      <c r="D52" s="23">
        <f t="shared" si="0"/>
        <v>0.0425591894741708</v>
      </c>
      <c r="E52" s="23">
        <f t="shared" si="1"/>
        <v>0.0575591894741708</v>
      </c>
      <c r="F52" s="22">
        <f t="shared" si="3"/>
        <v>44644.566668398686</v>
      </c>
      <c r="G52" s="22">
        <f t="shared" si="4"/>
        <v>42901.15627566676</v>
      </c>
      <c r="H52" s="12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2:54" ht="15">
      <c r="B53" s="21">
        <v>33</v>
      </c>
      <c r="C53" s="22">
        <f t="shared" si="2"/>
        <v>50000</v>
      </c>
      <c r="D53" s="23">
        <f t="shared" si="0"/>
        <v>0.0425591894741708</v>
      </c>
      <c r="E53" s="23">
        <f t="shared" si="1"/>
        <v>0.0575591894741708</v>
      </c>
      <c r="F53" s="22">
        <f t="shared" si="3"/>
        <v>44486.7898585082</v>
      </c>
      <c r="G53" s="22">
        <f t="shared" si="4"/>
        <v>42696.35895774127</v>
      </c>
      <c r="H53" s="12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2:54" ht="15">
      <c r="B54" s="21">
        <v>34</v>
      </c>
      <c r="C54" s="22">
        <f t="shared" si="2"/>
        <v>50000</v>
      </c>
      <c r="D54" s="23">
        <f t="shared" si="0"/>
        <v>0.0425591894741708</v>
      </c>
      <c r="E54" s="23">
        <f t="shared" si="1"/>
        <v>0.0575591894741708</v>
      </c>
      <c r="F54" s="22">
        <f t="shared" si="3"/>
        <v>44329.570642152525</v>
      </c>
      <c r="G54" s="22">
        <f t="shared" si="4"/>
        <v>42492.53928109799</v>
      </c>
      <c r="H54" s="12"/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2:54" ht="15">
      <c r="B55" s="21">
        <v>35</v>
      </c>
      <c r="C55" s="22">
        <f t="shared" si="2"/>
        <v>50000</v>
      </c>
      <c r="D55" s="23">
        <f t="shared" si="0"/>
        <v>0.0425591894741708</v>
      </c>
      <c r="E55" s="23">
        <f t="shared" si="1"/>
        <v>0.0575591894741708</v>
      </c>
      <c r="F55" s="22">
        <f t="shared" si="3"/>
        <v>44172.90704875977</v>
      </c>
      <c r="G55" s="22">
        <f t="shared" si="4"/>
        <v>42289.69257876917</v>
      </c>
      <c r="H55" s="12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2:54" ht="15">
      <c r="B56" s="21">
        <v>36</v>
      </c>
      <c r="C56" s="22">
        <f t="shared" si="2"/>
        <v>50000</v>
      </c>
      <c r="D56" s="23">
        <f t="shared" si="0"/>
        <v>0.0425591894741708</v>
      </c>
      <c r="E56" s="23">
        <f t="shared" si="1"/>
        <v>0.0575591894741708</v>
      </c>
      <c r="F56" s="22">
        <f t="shared" si="3"/>
        <v>44016.79711472213</v>
      </c>
      <c r="G56" s="22">
        <f t="shared" si="4"/>
        <v>42087.81420606579</v>
      </c>
      <c r="H56" s="12"/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2:54" ht="15">
      <c r="B57" s="21">
        <v>37</v>
      </c>
      <c r="C57" s="22">
        <f t="shared" si="2"/>
        <v>50000</v>
      </c>
      <c r="D57" s="23">
        <f t="shared" si="0"/>
        <v>0.0425591894741708</v>
      </c>
      <c r="E57" s="23">
        <f t="shared" si="1"/>
        <v>0.0575591894741708</v>
      </c>
      <c r="F57" s="22">
        <f t="shared" si="3"/>
        <v>43861.23888337136</v>
      </c>
      <c r="G57" s="22">
        <f t="shared" si="4"/>
        <v>41886.89954047117</v>
      </c>
      <c r="H57" s="12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2:54" ht="15">
      <c r="B58" s="21">
        <v>38</v>
      </c>
      <c r="C58" s="22">
        <f t="shared" si="2"/>
        <v>50000</v>
      </c>
      <c r="D58" s="23">
        <f t="shared" si="0"/>
        <v>0.0425591894741708</v>
      </c>
      <c r="E58" s="23">
        <f t="shared" si="1"/>
        <v>0.0575591894741708</v>
      </c>
      <c r="F58" s="22">
        <f t="shared" si="3"/>
        <v>43706.23040495418</v>
      </c>
      <c r="G58" s="22">
        <f t="shared" si="4"/>
        <v>41686.943981535136</v>
      </c>
      <c r="H58" s="12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2:54" ht="15">
      <c r="B59" s="21">
        <v>39</v>
      </c>
      <c r="C59" s="22">
        <f t="shared" si="2"/>
        <v>50000</v>
      </c>
      <c r="D59" s="23">
        <f t="shared" si="0"/>
        <v>0.0425591894741708</v>
      </c>
      <c r="E59" s="23">
        <f t="shared" si="1"/>
        <v>0.0575591894741708</v>
      </c>
      <c r="F59" s="22">
        <f t="shared" si="3"/>
        <v>43551.769736607865</v>
      </c>
      <c r="G59" s="22">
        <f t="shared" si="4"/>
        <v>41487.942950768724</v>
      </c>
      <c r="H59" s="12"/>
      <c r="I59" s="1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2:54" ht="15">
      <c r="B60" s="21">
        <v>40</v>
      </c>
      <c r="C60" s="22">
        <f t="shared" si="2"/>
        <v>50000</v>
      </c>
      <c r="D60" s="23">
        <f t="shared" si="0"/>
        <v>0.0425591894741708</v>
      </c>
      <c r="E60" s="23">
        <f t="shared" si="1"/>
        <v>0.0575591894741708</v>
      </c>
      <c r="F60" s="22">
        <f t="shared" si="3"/>
        <v>43397.85494233591</v>
      </c>
      <c r="G60" s="22">
        <f t="shared" si="4"/>
        <v>41289.8918915393</v>
      </c>
      <c r="H60" s="12"/>
      <c r="I60" s="1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2:54" ht="15">
      <c r="B61" s="21">
        <v>41</v>
      </c>
      <c r="C61" s="22">
        <f t="shared" si="2"/>
        <v>50000</v>
      </c>
      <c r="D61" s="23">
        <f t="shared" si="0"/>
        <v>0.0425591894741708</v>
      </c>
      <c r="E61" s="23">
        <f t="shared" si="1"/>
        <v>0.0575591894741708</v>
      </c>
      <c r="F61" s="22">
        <f t="shared" si="3"/>
        <v>43244.48409298373</v>
      </c>
      <c r="G61" s="22">
        <f t="shared" si="4"/>
        <v>41092.786268966214</v>
      </c>
      <c r="H61" s="12"/>
      <c r="I61" s="1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2:54" ht="15">
      <c r="B62" s="21">
        <v>42</v>
      </c>
      <c r="C62" s="22">
        <f t="shared" si="2"/>
        <v>50000</v>
      </c>
      <c r="D62" s="23">
        <f t="shared" si="0"/>
        <v>0.0425591894741708</v>
      </c>
      <c r="E62" s="23">
        <f t="shared" si="1"/>
        <v>0.0575591894741708</v>
      </c>
      <c r="F62" s="22">
        <f t="shared" si="3"/>
        <v>43091.655266214526</v>
      </c>
      <c r="G62" s="22">
        <f t="shared" si="4"/>
        <v>40896.621569817</v>
      </c>
      <c r="H62" s="12"/>
      <c r="I62" s="1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2:54" ht="15">
      <c r="B63" s="21">
        <v>43</v>
      </c>
      <c r="C63" s="22">
        <f t="shared" si="2"/>
        <v>50000</v>
      </c>
      <c r="D63" s="23">
        <f t="shared" si="0"/>
        <v>0.0425591894741708</v>
      </c>
      <c r="E63" s="23">
        <f t="shared" si="1"/>
        <v>0.0575591894741708</v>
      </c>
      <c r="F63" s="22">
        <f t="shared" si="3"/>
        <v>42939.36654648514</v>
      </c>
      <c r="G63" s="22">
        <f t="shared" si="4"/>
        <v>40701.39330240401</v>
      </c>
      <c r="H63" s="12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2:54" ht="15">
      <c r="B64" s="21">
        <v>44</v>
      </c>
      <c r="C64" s="22">
        <f t="shared" si="2"/>
        <v>50000</v>
      </c>
      <c r="D64" s="23">
        <f t="shared" si="0"/>
        <v>0.0425591894741708</v>
      </c>
      <c r="E64" s="23">
        <f t="shared" si="1"/>
        <v>0.0575591894741708</v>
      </c>
      <c r="F64" s="22">
        <f t="shared" si="3"/>
        <v>42787.61602502204</v>
      </c>
      <c r="G64" s="22">
        <f t="shared" si="4"/>
        <v>40507.09699648159</v>
      </c>
      <c r="H64" s="12"/>
      <c r="I64" s="1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2:54" ht="15">
      <c r="B65" s="21">
        <v>45</v>
      </c>
      <c r="C65" s="22">
        <f t="shared" si="2"/>
        <v>50000</v>
      </c>
      <c r="D65" s="23">
        <f t="shared" si="0"/>
        <v>0.0425591894741708</v>
      </c>
      <c r="E65" s="23">
        <f t="shared" si="1"/>
        <v>0.0575591894741708</v>
      </c>
      <c r="F65" s="22">
        <f t="shared" si="3"/>
        <v>42636.4017997975</v>
      </c>
      <c r="G65" s="22">
        <f t="shared" si="4"/>
        <v>40313.72820314368</v>
      </c>
      <c r="H65" s="12"/>
      <c r="I65" s="1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2:54" ht="15">
      <c r="B66" s="21">
        <v>46</v>
      </c>
      <c r="C66" s="22">
        <f t="shared" si="2"/>
        <v>50000</v>
      </c>
      <c r="D66" s="23">
        <f t="shared" si="0"/>
        <v>0.0425591894741708</v>
      </c>
      <c r="E66" s="23">
        <f t="shared" si="1"/>
        <v>0.0575591894741708</v>
      </c>
      <c r="F66" s="22">
        <f t="shared" si="3"/>
        <v>42485.721975505636</v>
      </c>
      <c r="G66" s="22">
        <f t="shared" si="4"/>
        <v>40121.28249472198</v>
      </c>
      <c r="H66" s="12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2:54" ht="15">
      <c r="B67" s="21">
        <v>47</v>
      </c>
      <c r="C67" s="22">
        <f t="shared" si="2"/>
        <v>50000</v>
      </c>
      <c r="D67" s="23">
        <f t="shared" si="0"/>
        <v>0.0425591894741708</v>
      </c>
      <c r="E67" s="23">
        <f t="shared" si="1"/>
        <v>0.0575591894741708</v>
      </c>
      <c r="F67" s="22">
        <f t="shared" si="3"/>
        <v>42335.574663538675</v>
      </c>
      <c r="G67" s="22">
        <f t="shared" si="4"/>
        <v>39929.755464684546</v>
      </c>
      <c r="H67" s="12"/>
      <c r="I67" s="1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2:54" ht="15">
      <c r="B68" s="21">
        <v>48</v>
      </c>
      <c r="C68" s="22">
        <f t="shared" si="2"/>
        <v>50000</v>
      </c>
      <c r="D68" s="23">
        <f t="shared" si="0"/>
        <v>0.0425591894741708</v>
      </c>
      <c r="E68" s="23">
        <f t="shared" si="1"/>
        <v>0.0575591894741708</v>
      </c>
      <c r="F68" s="22">
        <f t="shared" si="3"/>
        <v>42185.95798196336</v>
      </c>
      <c r="G68" s="22">
        <f t="shared" si="4"/>
        <v>39739.142727534934</v>
      </c>
      <c r="H68" s="12"/>
      <c r="I68" s="1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2:54" ht="15">
      <c r="B69" s="21">
        <v>49</v>
      </c>
      <c r="C69" s="22">
        <f t="shared" si="2"/>
        <v>50000</v>
      </c>
      <c r="D69" s="23">
        <f t="shared" si="0"/>
        <v>0.0425591894741708</v>
      </c>
      <c r="E69" s="23">
        <f t="shared" si="1"/>
        <v>0.0575591894741708</v>
      </c>
      <c r="F69" s="22">
        <f t="shared" si="3"/>
        <v>42036.870055497275</v>
      </c>
      <c r="G69" s="22">
        <f t="shared" si="4"/>
        <v>39549.43991871172</v>
      </c>
      <c r="H69" s="12"/>
      <c r="I69" s="1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2:54" ht="15">
      <c r="B70" s="21">
        <v>50</v>
      </c>
      <c r="C70" s="22">
        <f t="shared" si="2"/>
        <v>50000</v>
      </c>
      <c r="D70" s="23">
        <f t="shared" si="0"/>
        <v>0.0425591894741708</v>
      </c>
      <c r="E70" s="23">
        <f t="shared" si="1"/>
        <v>0.0575591894741708</v>
      </c>
      <c r="F70" s="22">
        <f t="shared" si="3"/>
        <v>41888.309015485385</v>
      </c>
      <c r="G70" s="22">
        <f t="shared" si="4"/>
        <v>39360.642694488626</v>
      </c>
      <c r="H70" s="12"/>
      <c r="I70" s="1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2:54" ht="15">
      <c r="B71" s="21">
        <v>51</v>
      </c>
      <c r="C71" s="22">
        <f t="shared" si="2"/>
        <v>50000</v>
      </c>
      <c r="D71" s="23">
        <f t="shared" si="0"/>
        <v>0.0425591894741708</v>
      </c>
      <c r="E71" s="23">
        <f t="shared" si="1"/>
        <v>0.0575591894741708</v>
      </c>
      <c r="F71" s="22">
        <f t="shared" si="3"/>
        <v>41740.272999876615</v>
      </c>
      <c r="G71" s="22">
        <f t="shared" si="4"/>
        <v>39172.746731874984</v>
      </c>
      <c r="H71" s="12"/>
      <c r="I71" s="1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2:54" ht="15">
      <c r="B72" s="21">
        <v>52</v>
      </c>
      <c r="C72" s="22">
        <f t="shared" si="2"/>
        <v>50000</v>
      </c>
      <c r="D72" s="23">
        <f t="shared" si="0"/>
        <v>0.0425591894741708</v>
      </c>
      <c r="E72" s="23">
        <f t="shared" si="1"/>
        <v>0.0575591894741708</v>
      </c>
      <c r="F72" s="22">
        <f t="shared" si="3"/>
        <v>41592.760153200456</v>
      </c>
      <c r="G72" s="22">
        <f t="shared" si="4"/>
        <v>38985.74772851683</v>
      </c>
      <c r="H72" s="12"/>
      <c r="I72" s="1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2:54" ht="15">
      <c r="B73" s="21">
        <v>53</v>
      </c>
      <c r="C73" s="22">
        <f t="shared" si="2"/>
        <v>50000</v>
      </c>
      <c r="D73" s="23">
        <f t="shared" si="0"/>
        <v>0.0425591894741708</v>
      </c>
      <c r="E73" s="23">
        <f t="shared" si="1"/>
        <v>0.0575591894741708</v>
      </c>
      <c r="F73" s="22">
        <f t="shared" si="3"/>
        <v>41445.76862654381</v>
      </c>
      <c r="G73" s="22">
        <f t="shared" si="4"/>
        <v>38799.641402598325</v>
      </c>
      <c r="H73" s="12"/>
      <c r="I73" s="1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2:54" ht="15">
      <c r="B74" s="21">
        <v>54</v>
      </c>
      <c r="C74" s="22">
        <f t="shared" si="2"/>
        <v>50000</v>
      </c>
      <c r="D74" s="23">
        <f t="shared" si="0"/>
        <v>0.0425591894741708</v>
      </c>
      <c r="E74" s="23">
        <f t="shared" si="1"/>
        <v>0.0575591894741708</v>
      </c>
      <c r="F74" s="22">
        <f t="shared" si="3"/>
        <v>41299.29657752773</v>
      </c>
      <c r="G74" s="22">
        <f t="shared" si="4"/>
        <v>38614.42349274376</v>
      </c>
      <c r="H74" s="12"/>
      <c r="I74" s="1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2:54" ht="15">
      <c r="B75" s="21">
        <v>55</v>
      </c>
      <c r="C75" s="22">
        <f t="shared" si="2"/>
        <v>50000</v>
      </c>
      <c r="D75" s="23">
        <f t="shared" si="0"/>
        <v>0.0425591894741708</v>
      </c>
      <c r="E75" s="23">
        <f t="shared" si="1"/>
        <v>0.0575591894741708</v>
      </c>
      <c r="F75" s="22">
        <f t="shared" si="3"/>
        <v>41153.342170284355</v>
      </c>
      <c r="G75" s="22">
        <f t="shared" si="4"/>
        <v>38430.089757919966</v>
      </c>
      <c r="H75" s="12"/>
      <c r="I75" s="1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2:54" ht="15">
      <c r="B76" s="21">
        <v>56</v>
      </c>
      <c r="C76" s="22">
        <f t="shared" si="2"/>
        <v>50000</v>
      </c>
      <c r="D76" s="23">
        <f t="shared" si="0"/>
        <v>0.0425591894741708</v>
      </c>
      <c r="E76" s="23">
        <f t="shared" si="1"/>
        <v>0.0575591894741708</v>
      </c>
      <c r="F76" s="22">
        <f t="shared" si="3"/>
        <v>41007.9035754339</v>
      </c>
      <c r="G76" s="22">
        <f t="shared" si="4"/>
        <v>38246.63597733919</v>
      </c>
      <c r="H76" s="12"/>
      <c r="I76" s="1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2:54" ht="15">
      <c r="B77" s="21">
        <v>57</v>
      </c>
      <c r="C77" s="22">
        <f t="shared" si="2"/>
        <v>50000</v>
      </c>
      <c r="D77" s="23">
        <f t="shared" si="0"/>
        <v>0.0425591894741708</v>
      </c>
      <c r="E77" s="23">
        <f t="shared" si="1"/>
        <v>0.0575591894741708</v>
      </c>
      <c r="F77" s="22">
        <f t="shared" si="3"/>
        <v>40862.97897006173</v>
      </c>
      <c r="G77" s="22">
        <f t="shared" si="4"/>
        <v>38064.05795036247</v>
      </c>
      <c r="H77" s="12"/>
      <c r="I77" s="1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2:54" ht="15">
      <c r="B78" s="21">
        <v>58</v>
      </c>
      <c r="C78" s="22">
        <f t="shared" si="2"/>
        <v>50000</v>
      </c>
      <c r="D78" s="23">
        <f t="shared" si="0"/>
        <v>0.0425591894741708</v>
      </c>
      <c r="E78" s="23">
        <f t="shared" si="1"/>
        <v>0.0575591894741708</v>
      </c>
      <c r="F78" s="22">
        <f t="shared" si="3"/>
        <v>40718.56653769553</v>
      </c>
      <c r="G78" s="22">
        <f t="shared" si="4"/>
        <v>37882.35149640341</v>
      </c>
      <c r="H78" s="12"/>
      <c r="I78" s="1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2:54" ht="15">
      <c r="B79" s="21">
        <v>59</v>
      </c>
      <c r="C79" s="22">
        <f t="shared" si="2"/>
        <v>50000</v>
      </c>
      <c r="D79" s="23">
        <f t="shared" si="0"/>
        <v>0.0425591894741708</v>
      </c>
      <c r="E79" s="23">
        <f t="shared" si="1"/>
        <v>0.0575591894741708</v>
      </c>
      <c r="F79" s="22">
        <f t="shared" si="3"/>
        <v>40574.66446828249</v>
      </c>
      <c r="G79" s="22">
        <f t="shared" si="4"/>
        <v>37701.51245483253</v>
      </c>
      <c r="H79" s="12"/>
      <c r="I79" s="1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2:54" ht="15">
      <c r="B80" s="21">
        <v>60</v>
      </c>
      <c r="C80" s="22">
        <f t="shared" si="2"/>
        <v>50000</v>
      </c>
      <c r="D80" s="23">
        <f t="shared" si="0"/>
        <v>0.0425591894741708</v>
      </c>
      <c r="E80" s="23">
        <f t="shared" si="1"/>
        <v>0.0575591894741708</v>
      </c>
      <c r="F80" s="22">
        <f t="shared" si="3"/>
        <v>40431.27095816664</v>
      </c>
      <c r="G80" s="22">
        <f t="shared" si="4"/>
        <v>37521.53668488194</v>
      </c>
      <c r="H80" s="12"/>
      <c r="I80" s="1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2:54" ht="15">
      <c r="B81" s="21">
        <v>61</v>
      </c>
      <c r="C81" s="22">
        <f t="shared" si="2"/>
        <v>50000</v>
      </c>
      <c r="D81" s="23">
        <f t="shared" si="0"/>
        <v>0.0425591894741708</v>
      </c>
      <c r="E81" s="23">
        <f t="shared" si="1"/>
        <v>0.0575591894741708</v>
      </c>
      <c r="F81" s="22">
        <f t="shared" si="3"/>
        <v>40288.384210066266</v>
      </c>
      <c r="G81" s="22">
        <f t="shared" si="4"/>
        <v>37342.42006555051</v>
      </c>
      <c r="H81" s="12"/>
      <c r="I81" s="1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2:54" ht="15">
      <c r="B82" s="21">
        <v>62</v>
      </c>
      <c r="C82" s="22">
        <f t="shared" si="2"/>
        <v>50000</v>
      </c>
      <c r="D82" s="23">
        <f t="shared" si="0"/>
        <v>0.0425591894741708</v>
      </c>
      <c r="E82" s="23">
        <f t="shared" si="1"/>
        <v>0.0575591894741708</v>
      </c>
      <c r="F82" s="22">
        <f t="shared" si="3"/>
        <v>40146.00243305138</v>
      </c>
      <c r="G82" s="22">
        <f t="shared" si="4"/>
        <v>37164.15849550958</v>
      </c>
      <c r="H82" s="12"/>
      <c r="I82" s="1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2:54" ht="15">
      <c r="B83" s="21">
        <v>63</v>
      </c>
      <c r="C83" s="22">
        <f t="shared" si="2"/>
        <v>50000</v>
      </c>
      <c r="D83" s="23">
        <f t="shared" si="0"/>
        <v>0.0425591894741708</v>
      </c>
      <c r="E83" s="23">
        <f t="shared" si="1"/>
        <v>0.0575591894741708</v>
      </c>
      <c r="F83" s="22">
        <f t="shared" si="3"/>
        <v>40004.12384252121</v>
      </c>
      <c r="G83" s="22">
        <f t="shared" si="4"/>
        <v>36986.747893008986</v>
      </c>
      <c r="H83" s="12"/>
      <c r="I83" s="1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2:54" ht="15">
      <c r="B84" s="21">
        <v>64</v>
      </c>
      <c r="C84" s="22">
        <f t="shared" si="2"/>
        <v>50000</v>
      </c>
      <c r="D84" s="23">
        <f t="shared" si="0"/>
        <v>0.0425591894741708</v>
      </c>
      <c r="E84" s="23">
        <f t="shared" si="1"/>
        <v>0.0575591894741708</v>
      </c>
      <c r="F84" s="22">
        <f t="shared" si="3"/>
        <v>39862.7466601819</v>
      </c>
      <c r="G84" s="22">
        <f t="shared" si="4"/>
        <v>36810.18419578364</v>
      </c>
      <c r="H84" s="12"/>
      <c r="I84" s="1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2:54" ht="15">
      <c r="B85" s="21">
        <v>65</v>
      </c>
      <c r="C85" s="22">
        <f t="shared" si="2"/>
        <v>50000</v>
      </c>
      <c r="D85" s="23">
        <f aca="true" t="shared" si="5" ref="D85:D148">$C$10</f>
        <v>0.0425591894741708</v>
      </c>
      <c r="E85" s="23">
        <f aca="true" t="shared" si="6" ref="E85:E148">$C$15</f>
        <v>0.0575591894741708</v>
      </c>
      <c r="F85" s="22">
        <f t="shared" si="3"/>
        <v>39721.86911402424</v>
      </c>
      <c r="G85" s="22">
        <f t="shared" si="4"/>
        <v>36634.463360960464</v>
      </c>
      <c r="H85" s="12"/>
      <c r="I85" s="1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2:54" ht="15">
      <c r="B86" s="21">
        <v>66</v>
      </c>
      <c r="C86" s="22">
        <f aca="true" t="shared" si="7" ref="C86:C149">$C$8</f>
        <v>50000</v>
      </c>
      <c r="D86" s="23">
        <f t="shared" si="5"/>
        <v>0.0425591894741708</v>
      </c>
      <c r="E86" s="23">
        <f t="shared" si="6"/>
        <v>0.0575591894741708</v>
      </c>
      <c r="F86" s="22">
        <f aca="true" t="shared" si="8" ref="F86:F149">C86/((1+(D86/12))^B86)</f>
        <v>39581.48943830135</v>
      </c>
      <c r="G86" s="22">
        <f aca="true" t="shared" si="9" ref="G86:G149">C86/((1+(E86/12))^B86)</f>
        <v>36459.581364965874</v>
      </c>
      <c r="H86" s="12"/>
      <c r="I86" s="1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2:54" ht="15">
      <c r="B87" s="21">
        <v>67</v>
      </c>
      <c r="C87" s="22">
        <f t="shared" si="7"/>
        <v>50000</v>
      </c>
      <c r="D87" s="23">
        <f t="shared" si="5"/>
        <v>0.0425591894741708</v>
      </c>
      <c r="E87" s="23">
        <f t="shared" si="6"/>
        <v>0.0575591894741708</v>
      </c>
      <c r="F87" s="22">
        <f t="shared" si="8"/>
        <v>39441.60587350668</v>
      </c>
      <c r="G87" s="22">
        <f t="shared" si="9"/>
        <v>36285.53420343363</v>
      </c>
      <c r="H87" s="12"/>
      <c r="I87" s="1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2:54" ht="15">
      <c r="B88" s="21">
        <v>68</v>
      </c>
      <c r="C88" s="22">
        <f t="shared" si="7"/>
        <v>50000</v>
      </c>
      <c r="D88" s="23">
        <f t="shared" si="5"/>
        <v>0.0425591894741708</v>
      </c>
      <c r="E88" s="23">
        <f t="shared" si="6"/>
        <v>0.0575591894741708</v>
      </c>
      <c r="F88" s="22">
        <f t="shared" si="8"/>
        <v>39302.21666635183</v>
      </c>
      <c r="G88" s="22">
        <f t="shared" si="9"/>
        <v>36112.317891113125</v>
      </c>
      <c r="H88" s="12"/>
      <c r="I88" s="1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2:54" ht="15">
      <c r="B89" s="21">
        <v>69</v>
      </c>
      <c r="C89" s="22">
        <f t="shared" si="7"/>
        <v>50000</v>
      </c>
      <c r="D89" s="23">
        <f t="shared" si="5"/>
        <v>0.0425591894741708</v>
      </c>
      <c r="E89" s="23">
        <f t="shared" si="6"/>
        <v>0.0575591894741708</v>
      </c>
      <c r="F89" s="22">
        <f t="shared" si="8"/>
        <v>39163.320069744674</v>
      </c>
      <c r="G89" s="22">
        <f t="shared" si="9"/>
        <v>35939.92846177815</v>
      </c>
      <c r="H89" s="12"/>
      <c r="I89" s="1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2:54" ht="15">
      <c r="B90" s="21">
        <v>70</v>
      </c>
      <c r="C90" s="22">
        <f t="shared" si="7"/>
        <v>50000</v>
      </c>
      <c r="D90" s="23">
        <f t="shared" si="5"/>
        <v>0.0425591894741708</v>
      </c>
      <c r="E90" s="23">
        <f t="shared" si="6"/>
        <v>0.0575591894741708</v>
      </c>
      <c r="F90" s="22">
        <f t="shared" si="8"/>
        <v>39024.91434276741</v>
      </c>
      <c r="G90" s="22">
        <f t="shared" si="9"/>
        <v>35768.3619681361</v>
      </c>
      <c r="H90" s="12"/>
      <c r="I90" s="1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2:54" ht="15">
      <c r="B91" s="21">
        <v>71</v>
      </c>
      <c r="C91" s="22">
        <f t="shared" si="7"/>
        <v>50000</v>
      </c>
      <c r="D91" s="23">
        <f t="shared" si="5"/>
        <v>0.0425591894741708</v>
      </c>
      <c r="E91" s="23">
        <f t="shared" si="6"/>
        <v>0.0575591894741708</v>
      </c>
      <c r="F91" s="22">
        <f t="shared" si="8"/>
        <v>38886.99775065476</v>
      </c>
      <c r="G91" s="22">
        <f t="shared" si="9"/>
        <v>35597.61448173753</v>
      </c>
      <c r="H91" s="12"/>
      <c r="I91" s="1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2:54" ht="15">
      <c r="B92" s="21">
        <v>72</v>
      </c>
      <c r="C92" s="22">
        <f t="shared" si="7"/>
        <v>50000</v>
      </c>
      <c r="D92" s="23">
        <f t="shared" si="5"/>
        <v>0.0425591894741708</v>
      </c>
      <c r="E92" s="23">
        <f t="shared" si="6"/>
        <v>0.0575591894741708</v>
      </c>
      <c r="F92" s="22">
        <f t="shared" si="8"/>
        <v>38749.56856477222</v>
      </c>
      <c r="G92" s="22">
        <f t="shared" si="9"/>
        <v>35427.682092886265</v>
      </c>
      <c r="H92" s="12"/>
      <c r="I92" s="1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2:54" ht="15">
      <c r="B93" s="21">
        <v>73</v>
      </c>
      <c r="C93" s="22">
        <f t="shared" si="7"/>
        <v>50000</v>
      </c>
      <c r="D93" s="23">
        <f t="shared" si="5"/>
        <v>0.0425591894741708</v>
      </c>
      <c r="E93" s="23">
        <f t="shared" si="6"/>
        <v>0.0575591894741708</v>
      </c>
      <c r="F93" s="22">
        <f t="shared" si="8"/>
        <v>38612.62506259438</v>
      </c>
      <c r="G93" s="22">
        <f t="shared" si="9"/>
        <v>35258.56091054986</v>
      </c>
      <c r="H93" s="12"/>
      <c r="I93" s="1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2:54" ht="15">
      <c r="B94" s="21">
        <v>74</v>
      </c>
      <c r="C94" s="22">
        <f t="shared" si="7"/>
        <v>50000</v>
      </c>
      <c r="D94" s="23">
        <f t="shared" si="5"/>
        <v>0.0425591894741708</v>
      </c>
      <c r="E94" s="23">
        <f t="shared" si="6"/>
        <v>0.0575591894741708</v>
      </c>
      <c r="F94" s="22">
        <f t="shared" si="8"/>
        <v>38476.16552768336</v>
      </c>
      <c r="G94" s="22">
        <f t="shared" si="9"/>
        <v>35090.247062270464</v>
      </c>
      <c r="H94" s="12"/>
      <c r="I94" s="1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2:54" ht="15">
      <c r="B95" s="21">
        <v>75</v>
      </c>
      <c r="C95" s="22">
        <f t="shared" si="7"/>
        <v>50000</v>
      </c>
      <c r="D95" s="23">
        <f t="shared" si="5"/>
        <v>0.0425591894741708</v>
      </c>
      <c r="E95" s="23">
        <f t="shared" si="6"/>
        <v>0.0575591894741708</v>
      </c>
      <c r="F95" s="22">
        <f t="shared" si="8"/>
        <v>38340.18824966728</v>
      </c>
      <c r="G95" s="22">
        <f t="shared" si="9"/>
        <v>34922.736694076215</v>
      </c>
      <c r="H95" s="12"/>
      <c r="I95" s="1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2:54" ht="15">
      <c r="B96" s="21">
        <v>76</v>
      </c>
      <c r="C96" s="22">
        <f t="shared" si="7"/>
        <v>50000</v>
      </c>
      <c r="D96" s="23">
        <f t="shared" si="5"/>
        <v>0.0425591894741708</v>
      </c>
      <c r="E96" s="23">
        <f t="shared" si="6"/>
        <v>0.0575591894741708</v>
      </c>
      <c r="F96" s="22">
        <f t="shared" si="8"/>
        <v>38204.69152421882</v>
      </c>
      <c r="G96" s="22">
        <f t="shared" si="9"/>
        <v>34756.02597039297</v>
      </c>
      <c r="H96" s="12"/>
      <c r="I96" s="1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2:54" ht="15">
      <c r="B97" s="21">
        <v>77</v>
      </c>
      <c r="C97" s="22">
        <f t="shared" si="7"/>
        <v>50000</v>
      </c>
      <c r="D97" s="23">
        <f t="shared" si="5"/>
        <v>0.0425591894741708</v>
      </c>
      <c r="E97" s="23">
        <f t="shared" si="6"/>
        <v>0.0575591894741708</v>
      </c>
      <c r="F97" s="22">
        <f t="shared" si="8"/>
        <v>38069.673653033875</v>
      </c>
      <c r="G97" s="22">
        <f t="shared" si="9"/>
        <v>34590.11107395643</v>
      </c>
      <c r="H97" s="12"/>
      <c r="I97" s="1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2:54" ht="15">
      <c r="B98" s="21">
        <v>78</v>
      </c>
      <c r="C98" s="22">
        <f t="shared" si="7"/>
        <v>50000</v>
      </c>
      <c r="D98" s="23">
        <f t="shared" si="5"/>
        <v>0.0425591894741708</v>
      </c>
      <c r="E98" s="23">
        <f t="shared" si="6"/>
        <v>0.0575591894741708</v>
      </c>
      <c r="F98" s="22">
        <f t="shared" si="8"/>
        <v>37935.132943810255</v>
      </c>
      <c r="G98" s="22">
        <f t="shared" si="9"/>
        <v>34424.98820572481</v>
      </c>
      <c r="H98" s="12"/>
      <c r="I98" s="1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2:54" ht="15">
      <c r="B99" s="21">
        <v>79</v>
      </c>
      <c r="C99" s="22">
        <f t="shared" si="7"/>
        <v>50000</v>
      </c>
      <c r="D99" s="23">
        <f t="shared" si="5"/>
        <v>0.0425591894741708</v>
      </c>
      <c r="E99" s="23">
        <f t="shared" si="6"/>
        <v>0.0575591894741708</v>
      </c>
      <c r="F99" s="22">
        <f t="shared" si="8"/>
        <v>37801.06771022646</v>
      </c>
      <c r="G99" s="22">
        <f t="shared" si="9"/>
        <v>34260.65358479181</v>
      </c>
      <c r="H99" s="12"/>
      <c r="I99" s="1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2:54" ht="15">
      <c r="B100" s="21">
        <v>80</v>
      </c>
      <c r="C100" s="22">
        <f t="shared" si="7"/>
        <v>50000</v>
      </c>
      <c r="D100" s="23">
        <f t="shared" si="5"/>
        <v>0.0425591894741708</v>
      </c>
      <c r="E100" s="23">
        <f t="shared" si="6"/>
        <v>0.0575591894741708</v>
      </c>
      <c r="F100" s="22">
        <f t="shared" si="8"/>
        <v>37667.47627192058</v>
      </c>
      <c r="G100" s="22">
        <f t="shared" si="9"/>
        <v>34097.10344830005</v>
      </c>
      <c r="H100" s="12"/>
      <c r="I100" s="1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2:54" ht="15">
      <c r="B101" s="21">
        <v>81</v>
      </c>
      <c r="C101" s="22">
        <f t="shared" si="7"/>
        <v>50000</v>
      </c>
      <c r="D101" s="23">
        <f t="shared" si="5"/>
        <v>0.0425591894741708</v>
      </c>
      <c r="E101" s="23">
        <f t="shared" si="6"/>
        <v>0.0575591894741708</v>
      </c>
      <c r="F101" s="22">
        <f t="shared" si="8"/>
        <v>37534.356954469215</v>
      </c>
      <c r="G101" s="22">
        <f t="shared" si="9"/>
        <v>33934.3340513549</v>
      </c>
      <c r="H101" s="12"/>
      <c r="I101" s="1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2:54" ht="15">
      <c r="B102" s="21">
        <v>82</v>
      </c>
      <c r="C102" s="22">
        <f t="shared" si="7"/>
        <v>50000</v>
      </c>
      <c r="D102" s="23">
        <f t="shared" si="5"/>
        <v>0.0425591894741708</v>
      </c>
      <c r="E102" s="23">
        <f t="shared" si="6"/>
        <v>0.0575591894741708</v>
      </c>
      <c r="F102" s="22">
        <f t="shared" si="8"/>
        <v>37401.70808936646</v>
      </c>
      <c r="G102" s="22">
        <f t="shared" si="9"/>
        <v>33772.34166693876</v>
      </c>
      <c r="H102" s="12"/>
      <c r="I102" s="1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2:54" ht="15">
      <c r="B103" s="21">
        <v>83</v>
      </c>
      <c r="C103" s="22">
        <f t="shared" si="7"/>
        <v>50000</v>
      </c>
      <c r="D103" s="23">
        <f t="shared" si="5"/>
        <v>0.0425591894741708</v>
      </c>
      <c r="E103" s="23">
        <f t="shared" si="6"/>
        <v>0.0575591894741708</v>
      </c>
      <c r="F103" s="22">
        <f t="shared" si="8"/>
        <v>37269.52801400306</v>
      </c>
      <c r="G103" s="22">
        <f t="shared" si="9"/>
        <v>33611.122585825666</v>
      </c>
      <c r="H103" s="12"/>
      <c r="I103" s="1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2:54" ht="15">
      <c r="B104" s="21">
        <v>84</v>
      </c>
      <c r="C104" s="22">
        <f t="shared" si="7"/>
        <v>50000</v>
      </c>
      <c r="D104" s="23">
        <f t="shared" si="5"/>
        <v>0.0425591894741708</v>
      </c>
      <c r="E104" s="23">
        <f t="shared" si="6"/>
        <v>0.0575591894741708</v>
      </c>
      <c r="F104" s="22">
        <f t="shared" si="8"/>
        <v>37137.815071645484</v>
      </c>
      <c r="G104" s="22">
        <f t="shared" si="9"/>
        <v>33450.673116496415</v>
      </c>
      <c r="H104" s="12"/>
      <c r="I104" s="1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2:54" ht="15">
      <c r="B105" s="21">
        <v>85</v>
      </c>
      <c r="C105" s="22">
        <f t="shared" si="7"/>
        <v>50000</v>
      </c>
      <c r="D105" s="23">
        <f t="shared" si="5"/>
        <v>0.0425591894741708</v>
      </c>
      <c r="E105" s="23">
        <f t="shared" si="6"/>
        <v>0.0575591894741708</v>
      </c>
      <c r="F105" s="22">
        <f t="shared" si="8"/>
        <v>37006.56761141524</v>
      </c>
      <c r="G105" s="22">
        <f t="shared" si="9"/>
        <v>33290.98958505402</v>
      </c>
      <c r="H105" s="12"/>
      <c r="I105" s="1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2:54" ht="15">
      <c r="B106" s="21">
        <v>86</v>
      </c>
      <c r="C106" s="22">
        <f t="shared" si="7"/>
        <v>50000</v>
      </c>
      <c r="D106" s="23">
        <f t="shared" si="5"/>
        <v>0.0425591894741708</v>
      </c>
      <c r="E106" s="23">
        <f t="shared" si="6"/>
        <v>0.0575591894741708</v>
      </c>
      <c r="F106" s="22">
        <f t="shared" si="8"/>
        <v>36875.78398826813</v>
      </c>
      <c r="G106" s="22">
        <f t="shared" si="9"/>
        <v>33132.068335139564</v>
      </c>
      <c r="H106" s="12"/>
      <c r="I106" s="1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2:54" ht="15">
      <c r="B107" s="21">
        <v>87</v>
      </c>
      <c r="C107" s="22">
        <f t="shared" si="7"/>
        <v>50000</v>
      </c>
      <c r="D107" s="23">
        <f t="shared" si="5"/>
        <v>0.0425591894741708</v>
      </c>
      <c r="E107" s="23">
        <f t="shared" si="6"/>
        <v>0.0575591894741708</v>
      </c>
      <c r="F107" s="22">
        <f t="shared" si="8"/>
        <v>36745.46256297366</v>
      </c>
      <c r="G107" s="22">
        <f t="shared" si="9"/>
        <v>32973.905727848505</v>
      </c>
      <c r="H107" s="12"/>
      <c r="I107" s="1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2:54" ht="15">
      <c r="B108" s="21">
        <v>88</v>
      </c>
      <c r="C108" s="22">
        <f t="shared" si="7"/>
        <v>50000</v>
      </c>
      <c r="D108" s="23">
        <f t="shared" si="5"/>
        <v>0.0425591894741708</v>
      </c>
      <c r="E108" s="23">
        <f t="shared" si="6"/>
        <v>0.0575591894741708</v>
      </c>
      <c r="F108" s="22">
        <f t="shared" si="8"/>
        <v>36615.60170209447</v>
      </c>
      <c r="G108" s="22">
        <f t="shared" si="9"/>
        <v>32816.498141647346</v>
      </c>
      <c r="H108" s="12"/>
      <c r="I108" s="1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2:54" ht="15">
      <c r="B109" s="21">
        <v>89</v>
      </c>
      <c r="C109" s="22">
        <f t="shared" si="7"/>
        <v>50000</v>
      </c>
      <c r="D109" s="23">
        <f t="shared" si="5"/>
        <v>0.0425591894741708</v>
      </c>
      <c r="E109" s="23">
        <f t="shared" si="6"/>
        <v>0.0575591894741708</v>
      </c>
      <c r="F109" s="22">
        <f t="shared" si="8"/>
        <v>36486.19977796589</v>
      </c>
      <c r="G109" s="22">
        <f t="shared" si="9"/>
        <v>32659.84197229072</v>
      </c>
      <c r="H109" s="12"/>
      <c r="I109" s="1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2:54" ht="15">
      <c r="B110" s="21">
        <v>90</v>
      </c>
      <c r="C110" s="22">
        <f t="shared" si="7"/>
        <v>50000</v>
      </c>
      <c r="D110" s="23">
        <f t="shared" si="5"/>
        <v>0.0425591894741708</v>
      </c>
      <c r="E110" s="23">
        <f t="shared" si="6"/>
        <v>0.0575591894741708</v>
      </c>
      <c r="F110" s="22">
        <f t="shared" si="8"/>
        <v>36357.255168675525</v>
      </c>
      <c r="G110" s="22">
        <f t="shared" si="9"/>
        <v>32503.93363273883</v>
      </c>
      <c r="H110" s="12"/>
      <c r="I110" s="1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2:54" ht="15">
      <c r="B111" s="21">
        <v>91</v>
      </c>
      <c r="C111" s="22">
        <f t="shared" si="7"/>
        <v>50000</v>
      </c>
      <c r="D111" s="23">
        <f t="shared" si="5"/>
        <v>0.0425591894741708</v>
      </c>
      <c r="E111" s="23">
        <f t="shared" si="6"/>
        <v>0.0575591894741708</v>
      </c>
      <c r="F111" s="22">
        <f t="shared" si="8"/>
        <v>36228.7662580429</v>
      </c>
      <c r="G111" s="22">
        <f t="shared" si="9"/>
        <v>32348.769553075348</v>
      </c>
      <c r="H111" s="12"/>
      <c r="I111" s="1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2:54" ht="15">
      <c r="B112" s="21">
        <v>92</v>
      </c>
      <c r="C112" s="22">
        <f t="shared" si="7"/>
        <v>50000</v>
      </c>
      <c r="D112" s="23">
        <f t="shared" si="5"/>
        <v>0.0425591894741708</v>
      </c>
      <c r="E112" s="23">
        <f t="shared" si="6"/>
        <v>0.0575591894741708</v>
      </c>
      <c r="F112" s="22">
        <f>C112/((1+(D112/12))^B112)</f>
        <v>36100.73143559925</v>
      </c>
      <c r="G112" s="22">
        <f t="shared" si="9"/>
        <v>32194.346180425673</v>
      </c>
      <c r="H112" s="12"/>
      <c r="I112" s="1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2:54" ht="15">
      <c r="B113" s="21">
        <v>93</v>
      </c>
      <c r="C113" s="22">
        <f t="shared" si="7"/>
        <v>50000</v>
      </c>
      <c r="D113" s="23">
        <f t="shared" si="5"/>
        <v>0.0425591894741708</v>
      </c>
      <c r="E113" s="23">
        <f t="shared" si="6"/>
        <v>0.0575591894741708</v>
      </c>
      <c r="F113" s="22">
        <f t="shared" si="8"/>
        <v>35973.14909656729</v>
      </c>
      <c r="G113" s="22">
        <f t="shared" si="9"/>
        <v>32040.659978875534</v>
      </c>
      <c r="H113" s="12"/>
      <c r="I113" s="1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2:54" ht="15">
      <c r="B114" s="21">
        <v>94</v>
      </c>
      <c r="C114" s="22">
        <f t="shared" si="7"/>
        <v>50000</v>
      </c>
      <c r="D114" s="23">
        <f t="shared" si="5"/>
        <v>0.0425591894741708</v>
      </c>
      <c r="E114" s="23">
        <f t="shared" si="6"/>
        <v>0.0575591894741708</v>
      </c>
      <c r="F114" s="22">
        <f t="shared" si="8"/>
        <v>35846.017641841165</v>
      </c>
      <c r="G114" s="22">
        <f t="shared" si="9"/>
        <v>31887.707429390102</v>
      </c>
      <c r="H114" s="12"/>
      <c r="I114" s="1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2:54" ht="15">
      <c r="B115" s="21">
        <v>95</v>
      </c>
      <c r="C115" s="22">
        <f t="shared" si="7"/>
        <v>50000</v>
      </c>
      <c r="D115" s="23">
        <f t="shared" si="5"/>
        <v>0.0425591894741708</v>
      </c>
      <c r="E115" s="23">
        <f t="shared" si="6"/>
        <v>0.0575591894741708</v>
      </c>
      <c r="F115" s="22">
        <f t="shared" si="8"/>
        <v>35719.335477966306</v>
      </c>
      <c r="G115" s="22">
        <f t="shared" si="9"/>
        <v>31735.485029733343</v>
      </c>
      <c r="H115" s="12"/>
      <c r="I115" s="1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2:54" ht="15">
      <c r="B116" s="21">
        <v>96</v>
      </c>
      <c r="C116" s="22">
        <f t="shared" si="7"/>
        <v>50000</v>
      </c>
      <c r="D116" s="23">
        <f t="shared" si="5"/>
        <v>0.0425591894741708</v>
      </c>
      <c r="E116" s="23">
        <f t="shared" si="6"/>
        <v>0.0575591894741708</v>
      </c>
      <c r="F116" s="22">
        <f t="shared" si="8"/>
        <v>35593.10101711957</v>
      </c>
      <c r="G116" s="22">
        <f t="shared" si="9"/>
        <v>31583.989294387848</v>
      </c>
      <c r="H116" s="12"/>
      <c r="I116" s="1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2:54" ht="15">
      <c r="B117" s="21">
        <v>97</v>
      </c>
      <c r="C117" s="22">
        <f t="shared" si="7"/>
        <v>50000</v>
      </c>
      <c r="D117" s="23">
        <f t="shared" si="5"/>
        <v>0.0425591894741708</v>
      </c>
      <c r="E117" s="23">
        <f t="shared" si="6"/>
        <v>0.0575591894741708</v>
      </c>
      <c r="F117" s="22">
        <f t="shared" si="8"/>
        <v>35467.31267708924</v>
      </c>
      <c r="G117" s="22">
        <f t="shared" si="9"/>
        <v>31433.216754475055</v>
      </c>
      <c r="H117" s="12"/>
      <c r="I117" s="1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2:54" ht="15">
      <c r="B118" s="21">
        <v>98</v>
      </c>
      <c r="C118" s="22">
        <f t="shared" si="7"/>
        <v>50000</v>
      </c>
      <c r="D118" s="23">
        <f t="shared" si="5"/>
        <v>0.0425591894741708</v>
      </c>
      <c r="E118" s="23">
        <f t="shared" si="6"/>
        <v>0.0575591894741708</v>
      </c>
      <c r="F118" s="22">
        <f t="shared" si="8"/>
        <v>35341.96888125526</v>
      </c>
      <c r="G118" s="22">
        <f t="shared" si="9"/>
        <v>31283.16395767577</v>
      </c>
      <c r="H118" s="12"/>
      <c r="I118" s="1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2:54" ht="15">
      <c r="B119" s="21">
        <v>99</v>
      </c>
      <c r="C119" s="22">
        <f t="shared" si="7"/>
        <v>50000</v>
      </c>
      <c r="D119" s="23">
        <f t="shared" si="5"/>
        <v>0.0425591894741708</v>
      </c>
      <c r="E119" s="23">
        <f t="shared" si="6"/>
        <v>0.0575591894741708</v>
      </c>
      <c r="F119" s="22">
        <f t="shared" si="8"/>
        <v>35217.068058569486</v>
      </c>
      <c r="G119" s="22">
        <f t="shared" si="9"/>
        <v>31133.827468151147</v>
      </c>
      <c r="H119" s="12"/>
      <c r="I119" s="1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2:54" ht="15">
      <c r="B120" s="21">
        <v>100</v>
      </c>
      <c r="C120" s="22">
        <f t="shared" si="7"/>
        <v>50000</v>
      </c>
      <c r="D120" s="23">
        <f t="shared" si="5"/>
        <v>0.0425591894741708</v>
      </c>
      <c r="E120" s="23">
        <f t="shared" si="6"/>
        <v>0.0575591894741708</v>
      </c>
      <c r="F120" s="22">
        <f t="shared" si="8"/>
        <v>35092.60864353588</v>
      </c>
      <c r="G120" s="22">
        <f t="shared" si="9"/>
        <v>30985.203866464017</v>
      </c>
      <c r="H120" s="12"/>
      <c r="I120" s="1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2:54" ht="15">
      <c r="B121" s="21">
        <v>101</v>
      </c>
      <c r="C121" s="22">
        <f t="shared" si="7"/>
        <v>50000</v>
      </c>
      <c r="D121" s="23">
        <f t="shared" si="5"/>
        <v>0.0425591894741708</v>
      </c>
      <c r="E121" s="23">
        <f t="shared" si="6"/>
        <v>0.0575591894741708</v>
      </c>
      <c r="F121" s="22">
        <f t="shared" si="8"/>
        <v>34968.58907619105</v>
      </c>
      <c r="G121" s="22">
        <f t="shared" si="9"/>
        <v>30837.28974950057</v>
      </c>
      <c r="H121" s="12"/>
      <c r="I121" s="1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2:54" ht="15">
      <c r="B122" s="21">
        <v>102</v>
      </c>
      <c r="C122" s="22">
        <f t="shared" si="7"/>
        <v>50000</v>
      </c>
      <c r="D122" s="23">
        <f t="shared" si="5"/>
        <v>0.0425591894741708</v>
      </c>
      <c r="E122" s="23">
        <f t="shared" si="6"/>
        <v>0.0575591894741708</v>
      </c>
      <c r="F122" s="22">
        <f t="shared" si="8"/>
        <v>34845.007802084554</v>
      </c>
      <c r="G122" s="22">
        <f t="shared" si="9"/>
        <v>30690.081730392445</v>
      </c>
      <c r="H122" s="12"/>
      <c r="I122" s="1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2:54" ht="15">
      <c r="B123" s="21">
        <v>103</v>
      </c>
      <c r="C123" s="22">
        <f t="shared" si="7"/>
        <v>50000</v>
      </c>
      <c r="D123" s="23">
        <f t="shared" si="5"/>
        <v>0.0425591894741708</v>
      </c>
      <c r="E123" s="23">
        <f t="shared" si="6"/>
        <v>0.0575591894741708</v>
      </c>
      <c r="F123" s="22">
        <f t="shared" si="8"/>
        <v>34721.86327225952</v>
      </c>
      <c r="G123" s="22">
        <f t="shared" si="9"/>
        <v>30543.576438439195</v>
      </c>
      <c r="H123" s="12"/>
      <c r="I123" s="1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2:54" ht="15">
      <c r="B124" s="21">
        <v>104</v>
      </c>
      <c r="C124" s="22">
        <f t="shared" si="7"/>
        <v>50000</v>
      </c>
      <c r="D124" s="23">
        <f t="shared" si="5"/>
        <v>0.0425591894741708</v>
      </c>
      <c r="E124" s="23">
        <f t="shared" si="6"/>
        <v>0.0575591894741708</v>
      </c>
      <c r="F124" s="22">
        <f t="shared" si="8"/>
        <v>34599.15394323319</v>
      </c>
      <c r="G124" s="22">
        <f t="shared" si="9"/>
        <v>30397.77051903109</v>
      </c>
      <c r="H124" s="12"/>
      <c r="I124" s="1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2:54" ht="15">
      <c r="B125" s="21">
        <v>105</v>
      </c>
      <c r="C125" s="22">
        <f t="shared" si="7"/>
        <v>50000</v>
      </c>
      <c r="D125" s="23">
        <f t="shared" si="5"/>
        <v>0.0425591894741708</v>
      </c>
      <c r="E125" s="23">
        <f t="shared" si="6"/>
        <v>0.0575591894741708</v>
      </c>
      <c r="F125" s="22">
        <f t="shared" si="8"/>
        <v>34476.878276977535</v>
      </c>
      <c r="G125" s="22">
        <f t="shared" si="9"/>
        <v>30252.660633572294</v>
      </c>
      <c r="H125" s="12"/>
      <c r="I125" s="1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2:54" ht="15">
      <c r="B126" s="21">
        <v>106</v>
      </c>
      <c r="C126" s="22">
        <f t="shared" si="7"/>
        <v>50000</v>
      </c>
      <c r="D126" s="23">
        <f t="shared" si="5"/>
        <v>0.0425591894741708</v>
      </c>
      <c r="E126" s="23">
        <f t="shared" si="6"/>
        <v>0.0575591894741708</v>
      </c>
      <c r="F126" s="22">
        <f t="shared" si="8"/>
        <v>34355.03474090006</v>
      </c>
      <c r="G126" s="22">
        <f t="shared" si="9"/>
        <v>30108.243459404435</v>
      </c>
      <c r="H126" s="12"/>
      <c r="I126" s="1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2:54" ht="15">
      <c r="B127" s="21">
        <v>107</v>
      </c>
      <c r="C127" s="22">
        <f t="shared" si="7"/>
        <v>50000</v>
      </c>
      <c r="D127" s="23">
        <f t="shared" si="5"/>
        <v>0.0425591894741708</v>
      </c>
      <c r="E127" s="23">
        <f t="shared" si="6"/>
        <v>0.0575591894741708</v>
      </c>
      <c r="F127" s="22">
        <f t="shared" si="8"/>
        <v>34233.62180782454</v>
      </c>
      <c r="G127" s="22">
        <f t="shared" si="9"/>
        <v>29964.515689730517</v>
      </c>
      <c r="H127" s="12"/>
      <c r="I127" s="1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2:54" ht="15">
      <c r="B128" s="21">
        <v>108</v>
      </c>
      <c r="C128" s="22">
        <f t="shared" si="7"/>
        <v>50000</v>
      </c>
      <c r="D128" s="23">
        <f t="shared" si="5"/>
        <v>0.0425591894741708</v>
      </c>
      <c r="E128" s="23">
        <f t="shared" si="6"/>
        <v>0.0575591894741708</v>
      </c>
      <c r="F128" s="22">
        <f t="shared" si="8"/>
        <v>34112.63795597187</v>
      </c>
      <c r="G128" s="22">
        <f t="shared" si="9"/>
        <v>29821.474033539223</v>
      </c>
      <c r="H128" s="12"/>
      <c r="I128" s="1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2:54" ht="15">
      <c r="B129" s="21">
        <v>109</v>
      </c>
      <c r="C129" s="22">
        <f t="shared" si="7"/>
        <v>50000</v>
      </c>
      <c r="D129" s="23">
        <f t="shared" si="5"/>
        <v>0.0425591894741708</v>
      </c>
      <c r="E129" s="23">
        <f t="shared" si="6"/>
        <v>0.0575591894741708</v>
      </c>
      <c r="F129" s="22">
        <f t="shared" si="8"/>
        <v>33992.08166894103</v>
      </c>
      <c r="G129" s="22">
        <f t="shared" si="9"/>
        <v>29679.115215529524</v>
      </c>
      <c r="H129" s="12"/>
      <c r="I129" s="1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2:54" ht="15">
      <c r="B130" s="21">
        <v>110</v>
      </c>
      <c r="C130" s="22">
        <f t="shared" si="7"/>
        <v>50000</v>
      </c>
      <c r="D130" s="23">
        <f t="shared" si="5"/>
        <v>0.0425591894741708</v>
      </c>
      <c r="E130" s="23">
        <f t="shared" si="6"/>
        <v>0.0575591894741708</v>
      </c>
      <c r="F130" s="22">
        <f t="shared" si="8"/>
        <v>33871.95143569008</v>
      </c>
      <c r="G130" s="22">
        <f t="shared" si="9"/>
        <v>29537.435976035707</v>
      </c>
      <c r="H130" s="12"/>
      <c r="I130" s="1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2:54" ht="15">
      <c r="B131" s="21">
        <v>111</v>
      </c>
      <c r="C131" s="22">
        <f t="shared" si="7"/>
        <v>50000</v>
      </c>
      <c r="D131" s="23">
        <f t="shared" si="5"/>
        <v>0.0425591894741708</v>
      </c>
      <c r="E131" s="23">
        <f t="shared" si="6"/>
        <v>0.0575591894741708</v>
      </c>
      <c r="F131" s="22">
        <f t="shared" si="8"/>
        <v>33752.24575051716</v>
      </c>
      <c r="G131" s="22">
        <f t="shared" si="9"/>
        <v>29396.43307095272</v>
      </c>
      <c r="H131" s="12"/>
      <c r="I131" s="1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2:54" ht="15">
      <c r="B132" s="21">
        <v>112</v>
      </c>
      <c r="C132" s="22">
        <f t="shared" si="7"/>
        <v>50000</v>
      </c>
      <c r="D132" s="23">
        <f t="shared" si="5"/>
        <v>0.0425591894741708</v>
      </c>
      <c r="E132" s="23">
        <f t="shared" si="6"/>
        <v>0.0575591894741708</v>
      </c>
      <c r="F132" s="22">
        <f t="shared" si="8"/>
        <v>33632.963113041675</v>
      </c>
      <c r="G132" s="22">
        <f t="shared" si="9"/>
        <v>29256.10327166193</v>
      </c>
      <c r="H132" s="12"/>
      <c r="I132" s="1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2:54" ht="15">
      <c r="B133" s="21">
        <v>113</v>
      </c>
      <c r="C133" s="22">
        <f t="shared" si="7"/>
        <v>50000</v>
      </c>
      <c r="D133" s="23">
        <f t="shared" si="5"/>
        <v>0.0425591894741708</v>
      </c>
      <c r="E133" s="23">
        <f t="shared" si="6"/>
        <v>0.0575591894741708</v>
      </c>
      <c r="F133" s="22">
        <f t="shared" si="8"/>
        <v>33514.102028185494</v>
      </c>
      <c r="G133" s="22">
        <f t="shared" si="9"/>
        <v>29116.443364957133</v>
      </c>
      <c r="H133" s="12"/>
      <c r="I133" s="1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2:54" ht="15">
      <c r="B134" s="21">
        <v>114</v>
      </c>
      <c r="C134" s="22">
        <f t="shared" si="7"/>
        <v>50000</v>
      </c>
      <c r="D134" s="23">
        <f t="shared" si="5"/>
        <v>0.0425591894741708</v>
      </c>
      <c r="E134" s="23">
        <f t="shared" si="6"/>
        <v>0.0575591894741708</v>
      </c>
      <c r="F134" s="22">
        <f t="shared" si="8"/>
        <v>33395.66100615415</v>
      </c>
      <c r="G134" s="22">
        <f t="shared" si="9"/>
        <v>28977.450152971032</v>
      </c>
      <c r="H134" s="12"/>
      <c r="I134" s="1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2:54" ht="15">
      <c r="B135" s="21">
        <v>115</v>
      </c>
      <c r="C135" s="22">
        <f t="shared" si="7"/>
        <v>50000</v>
      </c>
      <c r="D135" s="23">
        <f t="shared" si="5"/>
        <v>0.0425591894741708</v>
      </c>
      <c r="E135" s="23">
        <f t="shared" si="6"/>
        <v>0.0575591894741708</v>
      </c>
      <c r="F135" s="22">
        <f t="shared" si="8"/>
        <v>33277.63856241825</v>
      </c>
      <c r="G135" s="22">
        <f t="shared" si="9"/>
        <v>28839.12045310199</v>
      </c>
      <c r="H135" s="12"/>
      <c r="I135" s="1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2:54" ht="15">
      <c r="B136" s="21">
        <v>116</v>
      </c>
      <c r="C136" s="22">
        <f t="shared" si="7"/>
        <v>50000</v>
      </c>
      <c r="D136" s="23">
        <f t="shared" si="5"/>
        <v>0.0425591894741708</v>
      </c>
      <c r="E136" s="23">
        <f t="shared" si="6"/>
        <v>0.0575591894741708</v>
      </c>
      <c r="F136" s="22">
        <f t="shared" si="8"/>
        <v>33160.03321769477</v>
      </c>
      <c r="G136" s="22">
        <f t="shared" si="9"/>
        <v>28701.451097941153</v>
      </c>
      <c r="H136" s="12"/>
      <c r="I136" s="1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2:54" ht="15">
      <c r="B137" s="21">
        <v>117</v>
      </c>
      <c r="C137" s="22">
        <f t="shared" si="7"/>
        <v>50000</v>
      </c>
      <c r="D137" s="23">
        <f t="shared" si="5"/>
        <v>0.0425591894741708</v>
      </c>
      <c r="E137" s="23">
        <f t="shared" si="6"/>
        <v>0.0575591894741708</v>
      </c>
      <c r="F137" s="22">
        <f t="shared" si="8"/>
        <v>33042.843497928625</v>
      </c>
      <c r="G137" s="22">
        <f t="shared" si="9"/>
        <v>28564.438935199945</v>
      </c>
      <c r="H137" s="12"/>
      <c r="I137" s="1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2:54" ht="15">
      <c r="B138" s="21">
        <v>118</v>
      </c>
      <c r="C138" s="22">
        <f t="shared" si="7"/>
        <v>50000</v>
      </c>
      <c r="D138" s="23">
        <f t="shared" si="5"/>
        <v>0.0425591894741708</v>
      </c>
      <c r="E138" s="23">
        <f t="shared" si="6"/>
        <v>0.0575591894741708</v>
      </c>
      <c r="F138" s="22">
        <f t="shared" si="8"/>
        <v>32926.067934274106</v>
      </c>
      <c r="G138" s="22">
        <f t="shared" si="9"/>
        <v>28428.080827637852</v>
      </c>
      <c r="H138" s="12"/>
      <c r="I138" s="1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2:54" ht="15">
      <c r="B139" s="21">
        <v>119</v>
      </c>
      <c r="C139" s="22">
        <f t="shared" si="7"/>
        <v>50000</v>
      </c>
      <c r="D139" s="23">
        <f t="shared" si="5"/>
        <v>0.0425591894741708</v>
      </c>
      <c r="E139" s="23">
        <f t="shared" si="6"/>
        <v>0.0575591894741708</v>
      </c>
      <c r="F139" s="22">
        <f t="shared" si="8"/>
        <v>32809.705063076515</v>
      </c>
      <c r="G139" s="22">
        <f t="shared" si="9"/>
        <v>28292.373652990645</v>
      </c>
      <c r="H139" s="12"/>
      <c r="I139" s="1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2:54" ht="15">
      <c r="B140" s="21">
        <v>120</v>
      </c>
      <c r="C140" s="22">
        <f t="shared" si="7"/>
        <v>50000</v>
      </c>
      <c r="D140" s="23">
        <f t="shared" si="5"/>
        <v>0.0425591894741708</v>
      </c>
      <c r="E140" s="23">
        <f t="shared" si="6"/>
        <v>0.0575591894741708</v>
      </c>
      <c r="F140" s="22">
        <f t="shared" si="8"/>
        <v>32693.753425853785</v>
      </c>
      <c r="G140" s="22">
        <f t="shared" si="9"/>
        <v>28157.314303898816</v>
      </c>
      <c r="H140" s="12"/>
      <c r="I140" s="1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2:54" ht="15">
      <c r="B141" s="21">
        <v>121</v>
      </c>
      <c r="C141" s="22">
        <f t="shared" si="7"/>
        <v>50000</v>
      </c>
      <c r="D141" s="23">
        <f t="shared" si="5"/>
        <v>0.0425591894741708</v>
      </c>
      <c r="E141" s="23">
        <f t="shared" si="6"/>
        <v>0.0575591894741708</v>
      </c>
      <c r="F141" s="22">
        <f t="shared" si="8"/>
        <v>32578.211569278235</v>
      </c>
      <c r="G141" s="22">
        <f t="shared" si="9"/>
        <v>28022.899687836496</v>
      </c>
      <c r="H141" s="12"/>
      <c r="I141" s="1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2:54" ht="15">
      <c r="B142" s="21">
        <v>122</v>
      </c>
      <c r="C142" s="22">
        <f t="shared" si="7"/>
        <v>50000</v>
      </c>
      <c r="D142" s="23">
        <f t="shared" si="5"/>
        <v>0.0425591894741708</v>
      </c>
      <c r="E142" s="23">
        <f t="shared" si="6"/>
        <v>0.0575591894741708</v>
      </c>
      <c r="F142" s="22">
        <f t="shared" si="8"/>
        <v>32463.078045158345</v>
      </c>
      <c r="G142" s="22">
        <f t="shared" si="9"/>
        <v>27889.126727040588</v>
      </c>
      <c r="H142" s="12"/>
      <c r="I142" s="1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2:54" ht="15">
      <c r="B143" s="21">
        <v>123</v>
      </c>
      <c r="C143" s="22">
        <f t="shared" si="7"/>
        <v>50000</v>
      </c>
      <c r="D143" s="23">
        <f t="shared" si="5"/>
        <v>0.0425591894741708</v>
      </c>
      <c r="E143" s="23">
        <f t="shared" si="6"/>
        <v>0.0575591894741708</v>
      </c>
      <c r="F143" s="22">
        <f t="shared" si="8"/>
        <v>32348.35141042059</v>
      </c>
      <c r="G143" s="22">
        <f t="shared" si="9"/>
        <v>27755.992358440326</v>
      </c>
      <c r="H143" s="12"/>
      <c r="I143" s="1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2:54" ht="15">
      <c r="B144" s="21">
        <v>124</v>
      </c>
      <c r="C144" s="22">
        <f t="shared" si="7"/>
        <v>50000</v>
      </c>
      <c r="D144" s="23">
        <f t="shared" si="5"/>
        <v>0.0425591894741708</v>
      </c>
      <c r="E144" s="23">
        <f t="shared" si="6"/>
        <v>0.0575591894741708</v>
      </c>
      <c r="F144" s="22">
        <f t="shared" si="8"/>
        <v>32234.030227091338</v>
      </c>
      <c r="G144" s="22">
        <f t="shared" si="9"/>
        <v>27623.49353358714</v>
      </c>
      <c r="H144" s="12"/>
      <c r="I144" s="1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2:54" ht="15">
      <c r="B145" s="21">
        <v>125</v>
      </c>
      <c r="C145" s="22">
        <f t="shared" si="7"/>
        <v>50000</v>
      </c>
      <c r="D145" s="23">
        <f t="shared" si="5"/>
        <v>0.0425591894741708</v>
      </c>
      <c r="E145" s="23">
        <f t="shared" si="6"/>
        <v>0.0575591894741708</v>
      </c>
      <c r="F145" s="22">
        <f t="shared" si="8"/>
        <v>32120.11306227889</v>
      </c>
      <c r="G145" s="22">
        <f t="shared" si="9"/>
        <v>27491.62721858482</v>
      </c>
      <c r="H145" s="12"/>
      <c r="I145" s="1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2:54" ht="15">
      <c r="B146" s="21">
        <v>126</v>
      </c>
      <c r="C146" s="22">
        <f t="shared" si="7"/>
        <v>50000</v>
      </c>
      <c r="D146" s="23">
        <f t="shared" si="5"/>
        <v>0.0425591894741708</v>
      </c>
      <c r="E146" s="23">
        <f t="shared" si="6"/>
        <v>0.0575591894741708</v>
      </c>
      <c r="F146" s="22">
        <f t="shared" si="8"/>
        <v>32006.59848815547</v>
      </c>
      <c r="G146" s="22">
        <f t="shared" si="9"/>
        <v>27360.390394020098</v>
      </c>
      <c r="H146" s="12"/>
      <c r="I146" s="1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2:54" ht="15">
      <c r="B147" s="21">
        <v>127</v>
      </c>
      <c r="C147" s="22">
        <f t="shared" si="7"/>
        <v>50000</v>
      </c>
      <c r="D147" s="23">
        <f t="shared" si="5"/>
        <v>0.0425591894741708</v>
      </c>
      <c r="E147" s="23">
        <f t="shared" si="6"/>
        <v>0.0575591894741708</v>
      </c>
      <c r="F147" s="22">
        <f t="shared" si="8"/>
        <v>31893.485081939307</v>
      </c>
      <c r="G147" s="22">
        <f t="shared" si="9"/>
        <v>27229.78005489346</v>
      </c>
      <c r="H147" s="12"/>
      <c r="I147" s="1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2:54" ht="15">
      <c r="B148" s="21">
        <v>128</v>
      </c>
      <c r="C148" s="22">
        <f t="shared" si="7"/>
        <v>50000</v>
      </c>
      <c r="D148" s="23">
        <f t="shared" si="5"/>
        <v>0.0425591894741708</v>
      </c>
      <c r="E148" s="23">
        <f t="shared" si="6"/>
        <v>0.0575591894741708</v>
      </c>
      <c r="F148" s="22">
        <f t="shared" si="8"/>
        <v>31780.771425876872</v>
      </c>
      <c r="G148" s="22">
        <f t="shared" si="9"/>
        <v>27099.793210550386</v>
      </c>
      <c r="H148" s="12"/>
      <c r="I148" s="1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2:54" ht="15">
      <c r="B149" s="21">
        <v>129</v>
      </c>
      <c r="C149" s="22">
        <f t="shared" si="7"/>
        <v>50000</v>
      </c>
      <c r="D149" s="23">
        <f aca="true" t="shared" si="10" ref="D149:D206">$C$10</f>
        <v>0.0425591894741708</v>
      </c>
      <c r="E149" s="23">
        <f aca="true" t="shared" si="11" ref="E149:E206">$C$15</f>
        <v>0.0575591894741708</v>
      </c>
      <c r="F149" s="22">
        <f t="shared" si="8"/>
        <v>31668.45610722505</v>
      </c>
      <c r="G149" s="22">
        <f t="shared" si="9"/>
        <v>26970.426884612825</v>
      </c>
      <c r="H149" s="12"/>
      <c r="I149" s="1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2:54" ht="15">
      <c r="B150" s="21">
        <v>130</v>
      </c>
      <c r="C150" s="22">
        <f aca="true" t="shared" si="12" ref="C150:C206">$C$8</f>
        <v>50000</v>
      </c>
      <c r="D150" s="23">
        <f t="shared" si="10"/>
        <v>0.0425591894741708</v>
      </c>
      <c r="E150" s="23">
        <f t="shared" si="11"/>
        <v>0.0575591894741708</v>
      </c>
      <c r="F150" s="22">
        <f aca="true" t="shared" si="13" ref="F150:F206">C150/((1+(D150/12))^B150)</f>
        <v>31556.537718233456</v>
      </c>
      <c r="G150" s="22">
        <f aca="true" t="shared" si="14" ref="G150:G206">C150/((1+(E150/12))^B150)</f>
        <v>26841.678114911087</v>
      </c>
      <c r="H150" s="12"/>
      <c r="I150" s="1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2:54" ht="15">
      <c r="B151" s="21">
        <v>131</v>
      </c>
      <c r="C151" s="22">
        <f t="shared" si="12"/>
        <v>50000</v>
      </c>
      <c r="D151" s="23">
        <f t="shared" si="10"/>
        <v>0.0425591894741708</v>
      </c>
      <c r="E151" s="23">
        <f t="shared" si="11"/>
        <v>0.0575591894741708</v>
      </c>
      <c r="F151" s="22">
        <f t="shared" si="13"/>
        <v>31445.01485612679</v>
      </c>
      <c r="G151" s="22">
        <f t="shared" si="14"/>
        <v>26713.54395341598</v>
      </c>
      <c r="H151" s="12"/>
      <c r="I151" s="1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2:54" ht="15">
      <c r="B152" s="21">
        <v>132</v>
      </c>
      <c r="C152" s="22">
        <f t="shared" si="12"/>
        <v>50000</v>
      </c>
      <c r="D152" s="23">
        <f t="shared" si="10"/>
        <v>0.0425591894741708</v>
      </c>
      <c r="E152" s="23">
        <f t="shared" si="11"/>
        <v>0.0575591894741708</v>
      </c>
      <c r="F152" s="22">
        <f t="shared" si="13"/>
        <v>31333.88612308724</v>
      </c>
      <c r="G152" s="22">
        <f t="shared" si="14"/>
        <v>26586.021466171336</v>
      </c>
      <c r="H152" s="12"/>
      <c r="I152" s="1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2:54" ht="15">
      <c r="B153" s="21">
        <v>133</v>
      </c>
      <c r="C153" s="22">
        <f t="shared" si="12"/>
        <v>50000</v>
      </c>
      <c r="D153" s="23">
        <f t="shared" si="10"/>
        <v>0.0425591894741708</v>
      </c>
      <c r="E153" s="23">
        <f t="shared" si="11"/>
        <v>0.0575591894741708</v>
      </c>
      <c r="F153" s="22">
        <f t="shared" si="13"/>
        <v>31223.15012623699</v>
      </c>
      <c r="G153" s="22">
        <f t="shared" si="14"/>
        <v>26459.107733226814</v>
      </c>
      <c r="H153" s="12"/>
      <c r="I153" s="1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2:54" ht="15">
      <c r="B154" s="21">
        <v>134</v>
      </c>
      <c r="C154" s="22">
        <f t="shared" si="12"/>
        <v>50000</v>
      </c>
      <c r="D154" s="23">
        <f t="shared" si="10"/>
        <v>0.0425591894741708</v>
      </c>
      <c r="E154" s="23">
        <f t="shared" si="11"/>
        <v>0.0575591894741708</v>
      </c>
      <c r="F154" s="22">
        <f t="shared" si="13"/>
        <v>31112.80547762073</v>
      </c>
      <c r="G154" s="22">
        <f t="shared" si="14"/>
        <v>26332.799848571038</v>
      </c>
      <c r="H154" s="12"/>
      <c r="I154" s="1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2:54" ht="15">
      <c r="B155" s="21">
        <v>135</v>
      </c>
      <c r="C155" s="22">
        <f t="shared" si="12"/>
        <v>50000</v>
      </c>
      <c r="D155" s="23">
        <f t="shared" si="10"/>
        <v>0.0425591894741708</v>
      </c>
      <c r="E155" s="23">
        <f t="shared" si="11"/>
        <v>0.0575591894741708</v>
      </c>
      <c r="F155" s="22">
        <f t="shared" si="13"/>
        <v>31002.850794188285</v>
      </c>
      <c r="G155" s="22">
        <f t="shared" si="14"/>
        <v>26207.094920065065</v>
      </c>
      <c r="H155" s="12"/>
      <c r="I155" s="1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2:54" ht="15">
      <c r="B156" s="21">
        <v>136</v>
      </c>
      <c r="C156" s="22">
        <f t="shared" si="12"/>
        <v>50000</v>
      </c>
      <c r="D156" s="23">
        <f t="shared" si="10"/>
        <v>0.0425591894741708</v>
      </c>
      <c r="E156" s="23">
        <f t="shared" si="11"/>
        <v>0.0575591894741708</v>
      </c>
      <c r="F156" s="22">
        <f t="shared" si="13"/>
        <v>30893.28469777727</v>
      </c>
      <c r="G156" s="22">
        <f t="shared" si="14"/>
        <v>26081.990069376177</v>
      </c>
      <c r="H156" s="12"/>
      <c r="I156" s="1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2:54" ht="15">
      <c r="B157" s="21">
        <v>137</v>
      </c>
      <c r="C157" s="22">
        <f t="shared" si="12"/>
        <v>50000</v>
      </c>
      <c r="D157" s="23">
        <f t="shared" si="10"/>
        <v>0.0425591894741708</v>
      </c>
      <c r="E157" s="23">
        <f t="shared" si="11"/>
        <v>0.0575591894741708</v>
      </c>
      <c r="F157" s="22">
        <f t="shared" si="13"/>
        <v>30784.1058150958</v>
      </c>
      <c r="G157" s="22">
        <f t="shared" si="14"/>
        <v>25957.48243191194</v>
      </c>
      <c r="H157" s="12"/>
      <c r="I157" s="1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2:54" ht="15">
      <c r="B158" s="21">
        <v>138</v>
      </c>
      <c r="C158" s="22">
        <f t="shared" si="12"/>
        <v>50000</v>
      </c>
      <c r="D158" s="23">
        <f t="shared" si="10"/>
        <v>0.0425591894741708</v>
      </c>
      <c r="E158" s="23">
        <f t="shared" si="11"/>
        <v>0.0575591894741708</v>
      </c>
      <c r="F158" s="22">
        <f t="shared" si="13"/>
        <v>30675.31277770532</v>
      </c>
      <c r="G158" s="22">
        <f t="shared" si="14"/>
        <v>25833.569156754624</v>
      </c>
      <c r="H158" s="12"/>
      <c r="I158" s="1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2:54" ht="15">
      <c r="B159" s="21">
        <v>139</v>
      </c>
      <c r="C159" s="22">
        <f t="shared" si="12"/>
        <v>50000</v>
      </c>
      <c r="D159" s="23">
        <f t="shared" si="10"/>
        <v>0.0425591894741708</v>
      </c>
      <c r="E159" s="23">
        <f t="shared" si="11"/>
        <v>0.0575591894741708</v>
      </c>
      <c r="F159" s="22">
        <f t="shared" si="13"/>
        <v>30566.9042220034</v>
      </c>
      <c r="G159" s="22">
        <f t="shared" si="14"/>
        <v>25710.24740659595</v>
      </c>
      <c r="H159" s="12"/>
      <c r="I159" s="1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2:54" ht="15">
      <c r="B160" s="21">
        <v>140</v>
      </c>
      <c r="C160" s="22">
        <f t="shared" si="12"/>
        <v>50000</v>
      </c>
      <c r="D160" s="23">
        <f t="shared" si="10"/>
        <v>0.0425591894741708</v>
      </c>
      <c r="E160" s="23">
        <f t="shared" si="11"/>
        <v>0.0575591894741708</v>
      </c>
      <c r="F160" s="22">
        <f t="shared" si="13"/>
        <v>30458.878789206672</v>
      </c>
      <c r="G160" s="22">
        <f t="shared" si="14"/>
        <v>25587.514357672095</v>
      </c>
      <c r="H160" s="12"/>
      <c r="I160" s="1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2:54" ht="15">
      <c r="B161" s="21">
        <v>141</v>
      </c>
      <c r="C161" s="22">
        <f t="shared" si="12"/>
        <v>50000</v>
      </c>
      <c r="D161" s="23">
        <f t="shared" si="10"/>
        <v>0.0425591894741708</v>
      </c>
      <c r="E161" s="23">
        <f t="shared" si="11"/>
        <v>0.0575591894741708</v>
      </c>
      <c r="F161" s="22">
        <f t="shared" si="13"/>
        <v>30351.23512533382</v>
      </c>
      <c r="G161" s="22">
        <f t="shared" si="14"/>
        <v>25465.367199699027</v>
      </c>
      <c r="H161" s="12"/>
      <c r="I161" s="1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2:54" ht="15">
      <c r="B162" s="21">
        <v>142</v>
      </c>
      <c r="C162" s="22">
        <f t="shared" si="12"/>
        <v>50000</v>
      </c>
      <c r="D162" s="23">
        <f t="shared" si="10"/>
        <v>0.0425591894741708</v>
      </c>
      <c r="E162" s="23">
        <f t="shared" si="11"/>
        <v>0.0575591894741708</v>
      </c>
      <c r="F162" s="22">
        <f t="shared" si="13"/>
        <v>30243.971881188576</v>
      </c>
      <c r="G162" s="22">
        <f t="shared" si="14"/>
        <v>25343.80313580819</v>
      </c>
      <c r="H162" s="12"/>
      <c r="I162" s="1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2:54" ht="15">
      <c r="B163" s="21">
        <v>143</v>
      </c>
      <c r="C163" s="22">
        <f t="shared" si="12"/>
        <v>50000</v>
      </c>
      <c r="D163" s="23">
        <f t="shared" si="10"/>
        <v>0.0425591894741708</v>
      </c>
      <c r="E163" s="23">
        <f t="shared" si="11"/>
        <v>0.0575591894741708</v>
      </c>
      <c r="F163" s="22">
        <f t="shared" si="13"/>
        <v>30137.087712342796</v>
      </c>
      <c r="G163" s="22">
        <f t="shared" si="14"/>
        <v>25222.81938248243</v>
      </c>
      <c r="H163" s="12"/>
      <c r="I163" s="1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2:54" ht="15">
      <c r="B164" s="21">
        <v>144</v>
      </c>
      <c r="C164" s="22">
        <f t="shared" si="12"/>
        <v>50000</v>
      </c>
      <c r="D164" s="23">
        <f t="shared" si="10"/>
        <v>0.0425591894741708</v>
      </c>
      <c r="E164" s="23">
        <f t="shared" si="11"/>
        <v>0.0575591894741708</v>
      </c>
      <c r="F164" s="22">
        <f t="shared" si="13"/>
        <v>30030.581279119666</v>
      </c>
      <c r="G164" s="22">
        <f t="shared" si="14"/>
        <v>25102.413169492283</v>
      </c>
      <c r="H164" s="12"/>
      <c r="I164" s="1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2:54" ht="15">
      <c r="B165" s="21">
        <v>145</v>
      </c>
      <c r="C165" s="22">
        <f t="shared" si="12"/>
        <v>50000</v>
      </c>
      <c r="D165" s="23">
        <f t="shared" si="10"/>
        <v>0.0425591894741708</v>
      </c>
      <c r="E165" s="23">
        <f t="shared" si="11"/>
        <v>0.0575591894741708</v>
      </c>
      <c r="F165" s="22">
        <f t="shared" si="13"/>
        <v>29924.451246576864</v>
      </c>
      <c r="G165" s="22">
        <f t="shared" si="14"/>
        <v>24982.581739832534</v>
      </c>
      <c r="H165" s="12"/>
      <c r="I165" s="1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2:54" ht="15">
      <c r="B166" s="21">
        <v>146</v>
      </c>
      <c r="C166" s="22">
        <f t="shared" si="12"/>
        <v>50000</v>
      </c>
      <c r="D166" s="23">
        <f t="shared" si="10"/>
        <v>0.0425591894741708</v>
      </c>
      <c r="E166" s="23">
        <f t="shared" si="11"/>
        <v>0.0575591894741708</v>
      </c>
      <c r="F166" s="22">
        <f t="shared" si="13"/>
        <v>29818.696284489826</v>
      </c>
      <c r="G166" s="22">
        <f t="shared" si="14"/>
        <v>24863.322349659084</v>
      </c>
      <c r="H166" s="12"/>
      <c r="I166" s="1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2:54" ht="15">
      <c r="B167" s="21">
        <v>147</v>
      </c>
      <c r="C167" s="22">
        <f t="shared" si="12"/>
        <v>50000</v>
      </c>
      <c r="D167" s="23">
        <f t="shared" si="10"/>
        <v>0.0425591894741708</v>
      </c>
      <c r="E167" s="23">
        <f t="shared" si="11"/>
        <v>0.0575591894741708</v>
      </c>
      <c r="F167" s="22">
        <f t="shared" si="13"/>
        <v>29713.31506733513</v>
      </c>
      <c r="G167" s="22">
        <f t="shared" si="14"/>
        <v>24744.63226822612</v>
      </c>
      <c r="H167" s="12"/>
      <c r="I167" s="1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2:54" ht="15">
      <c r="B168" s="21">
        <v>148</v>
      </c>
      <c r="C168" s="22">
        <f t="shared" si="12"/>
        <v>50000</v>
      </c>
      <c r="D168" s="23">
        <f t="shared" si="10"/>
        <v>0.0425591894741708</v>
      </c>
      <c r="E168" s="23">
        <f t="shared" si="11"/>
        <v>0.0575591894741708</v>
      </c>
      <c r="F168" s="22">
        <f t="shared" si="13"/>
        <v>29608.306274273782</v>
      </c>
      <c r="G168" s="22">
        <f t="shared" si="14"/>
        <v>24626.50877782362</v>
      </c>
      <c r="H168" s="12"/>
      <c r="I168" s="1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2:54" ht="15">
      <c r="B169" s="21">
        <v>149</v>
      </c>
      <c r="C169" s="22">
        <f t="shared" si="12"/>
        <v>50000</v>
      </c>
      <c r="D169" s="23">
        <f t="shared" si="10"/>
        <v>0.0425591894741708</v>
      </c>
      <c r="E169" s="23">
        <f t="shared" si="11"/>
        <v>0.0575591894741708</v>
      </c>
      <c r="F169" s="22">
        <f t="shared" si="13"/>
        <v>29503.66858913477</v>
      </c>
      <c r="G169" s="22">
        <f t="shared" si="14"/>
        <v>24508.949173715064</v>
      </c>
      <c r="H169" s="12"/>
      <c r="I169" s="1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2:54" ht="15">
      <c r="B170" s="21">
        <v>150</v>
      </c>
      <c r="C170" s="22">
        <f t="shared" si="12"/>
        <v>50000</v>
      </c>
      <c r="D170" s="23">
        <f t="shared" si="10"/>
        <v>0.0425591894741708</v>
      </c>
      <c r="E170" s="23">
        <f t="shared" si="11"/>
        <v>0.0575591894741708</v>
      </c>
      <c r="F170" s="22">
        <f t="shared" si="13"/>
        <v>29399.4007003985</v>
      </c>
      <c r="G170" s="22">
        <f t="shared" si="14"/>
        <v>24391.950764075555</v>
      </c>
      <c r="H170" s="12"/>
      <c r="I170" s="1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2:54" ht="15">
      <c r="B171" s="21">
        <v>151</v>
      </c>
      <c r="C171" s="22">
        <f t="shared" si="12"/>
        <v>50000</v>
      </c>
      <c r="D171" s="23">
        <f t="shared" si="10"/>
        <v>0.0425591894741708</v>
      </c>
      <c r="E171" s="23">
        <f t="shared" si="11"/>
        <v>0.0575591894741708</v>
      </c>
      <c r="F171" s="22">
        <f t="shared" si="13"/>
        <v>29295.50130118035</v>
      </c>
      <c r="G171" s="22">
        <f t="shared" si="14"/>
        <v>24275.510869930167</v>
      </c>
      <c r="H171" s="12"/>
      <c r="I171" s="1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2:54" ht="15">
      <c r="B172" s="21">
        <v>152</v>
      </c>
      <c r="C172" s="22">
        <f t="shared" si="12"/>
        <v>50000</v>
      </c>
      <c r="D172" s="23">
        <f t="shared" si="10"/>
        <v>0.0425591894741708</v>
      </c>
      <c r="E172" s="23">
        <f t="shared" si="11"/>
        <v>0.0575591894741708</v>
      </c>
      <c r="F172" s="22">
        <f t="shared" si="13"/>
        <v>29191.969089214348</v>
      </c>
      <c r="G172" s="22">
        <f t="shared" si="14"/>
        <v>24159.6268250926</v>
      </c>
      <c r="H172" s="12"/>
      <c r="I172" s="1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2:54" ht="15">
      <c r="B173" s="21">
        <v>153</v>
      </c>
      <c r="C173" s="22">
        <f t="shared" si="12"/>
        <v>50000</v>
      </c>
      <c r="D173" s="23">
        <f t="shared" si="10"/>
        <v>0.0425591894741708</v>
      </c>
      <c r="E173" s="23">
        <f t="shared" si="11"/>
        <v>0.0575591894741708</v>
      </c>
      <c r="F173" s="22">
        <f t="shared" si="13"/>
        <v>29088.802766836794</v>
      </c>
      <c r="G173" s="22">
        <f t="shared" si="14"/>
        <v>24044.295976104135</v>
      </c>
      <c r="H173" s="12"/>
      <c r="I173" s="1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2:54" ht="15">
      <c r="B174" s="21">
        <v>154</v>
      </c>
      <c r="C174" s="22">
        <f t="shared" si="12"/>
        <v>50000</v>
      </c>
      <c r="D174" s="23">
        <f t="shared" si="10"/>
        <v>0.0425591894741708</v>
      </c>
      <c r="E174" s="23">
        <f t="shared" si="11"/>
        <v>0.0575591894741708</v>
      </c>
      <c r="F174" s="22">
        <f t="shared" si="13"/>
        <v>28986.001040970034</v>
      </c>
      <c r="G174" s="22">
        <f t="shared" si="14"/>
        <v>23929.515682172863</v>
      </c>
      <c r="H174" s="12"/>
      <c r="I174" s="1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2:54" ht="15">
      <c r="B175" s="21">
        <v>155</v>
      </c>
      <c r="C175" s="22">
        <f t="shared" si="12"/>
        <v>50000</v>
      </c>
      <c r="D175" s="23">
        <f t="shared" si="10"/>
        <v>0.0425591894741708</v>
      </c>
      <c r="E175" s="23">
        <f t="shared" si="11"/>
        <v>0.0575591894741708</v>
      </c>
      <c r="F175" s="22">
        <f t="shared" si="13"/>
        <v>28883.562623106212</v>
      </c>
      <c r="G175" s="22">
        <f t="shared" si="14"/>
        <v>23815.283315113218</v>
      </c>
      <c r="H175" s="12"/>
      <c r="I175" s="1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2:54" ht="15">
      <c r="B176" s="21">
        <v>156</v>
      </c>
      <c r="C176" s="22">
        <f t="shared" si="12"/>
        <v>50000</v>
      </c>
      <c r="D176" s="23">
        <f t="shared" si="10"/>
        <v>0.0425591894741708</v>
      </c>
      <c r="E176" s="23">
        <f t="shared" si="11"/>
        <v>0.0575591894741708</v>
      </c>
      <c r="F176" s="22">
        <f t="shared" si="13"/>
        <v>28781.486229291157</v>
      </c>
      <c r="G176" s="22">
        <f t="shared" si="14"/>
        <v>23701.596259285845</v>
      </c>
      <c r="H176" s="12"/>
      <c r="I176" s="1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2:54" ht="15">
      <c r="B177" s="21">
        <v>157</v>
      </c>
      <c r="C177" s="22">
        <f t="shared" si="12"/>
        <v>50000</v>
      </c>
      <c r="D177" s="23">
        <f t="shared" si="10"/>
        <v>0.0425591894741708</v>
      </c>
      <c r="E177" s="23">
        <f t="shared" si="11"/>
        <v>0.0575591894741708</v>
      </c>
      <c r="F177" s="22">
        <f t="shared" si="13"/>
        <v>28679.770580108274</v>
      </c>
      <c r="G177" s="22">
        <f t="shared" si="14"/>
        <v>23588.451911537628</v>
      </c>
      <c r="H177" s="12"/>
      <c r="I177" s="1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2:54" ht="15">
      <c r="B178" s="21">
        <v>158</v>
      </c>
      <c r="C178" s="22">
        <f t="shared" si="12"/>
        <v>50000</v>
      </c>
      <c r="D178" s="23">
        <f t="shared" si="10"/>
        <v>0.0425591894741708</v>
      </c>
      <c r="E178" s="23">
        <f t="shared" si="11"/>
        <v>0.0575591894741708</v>
      </c>
      <c r="F178" s="22">
        <f t="shared" si="13"/>
        <v>28578.41440066251</v>
      </c>
      <c r="G178" s="22">
        <f t="shared" si="14"/>
        <v>23475.84768114216</v>
      </c>
      <c r="H178" s="12"/>
      <c r="I178" s="1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2:54" ht="15">
      <c r="B179" s="21">
        <v>159</v>
      </c>
      <c r="C179" s="22">
        <f t="shared" si="12"/>
        <v>50000</v>
      </c>
      <c r="D179" s="23">
        <f t="shared" si="10"/>
        <v>0.0425591894741708</v>
      </c>
      <c r="E179" s="23">
        <f t="shared" si="11"/>
        <v>0.0575591894741708</v>
      </c>
      <c r="F179" s="22">
        <f t="shared" si="13"/>
        <v>28477.416420564372</v>
      </c>
      <c r="G179" s="22">
        <f t="shared" si="14"/>
        <v>23363.780989740368</v>
      </c>
      <c r="H179" s="12"/>
      <c r="I179" s="1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2:54" ht="15">
      <c r="B180" s="21">
        <v>160</v>
      </c>
      <c r="C180" s="22">
        <f t="shared" si="12"/>
        <v>50000</v>
      </c>
      <c r="D180" s="23">
        <f t="shared" si="10"/>
        <v>0.0425591894741708</v>
      </c>
      <c r="E180" s="23">
        <f t="shared" si="11"/>
        <v>0.0575591894741708</v>
      </c>
      <c r="F180" s="22">
        <f t="shared" si="13"/>
        <v>28376.775373914</v>
      </c>
      <c r="G180" s="22">
        <f t="shared" si="14"/>
        <v>23252.249271281504</v>
      </c>
      <c r="H180" s="12"/>
      <c r="I180" s="1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2:54" ht="15">
      <c r="B181" s="21">
        <v>161</v>
      </c>
      <c r="C181" s="22">
        <f t="shared" si="12"/>
        <v>50000</v>
      </c>
      <c r="D181" s="23">
        <f t="shared" si="10"/>
        <v>0.0425591894741708</v>
      </c>
      <c r="E181" s="23">
        <f t="shared" si="11"/>
        <v>0.0575591894741708</v>
      </c>
      <c r="F181" s="22">
        <f t="shared" si="13"/>
        <v>28276.489999285328</v>
      </c>
      <c r="G181" s="22">
        <f t="shared" si="14"/>
        <v>23141.249971964382</v>
      </c>
      <c r="H181" s="12"/>
      <c r="I181" s="1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2:54" ht="15">
      <c r="B182" s="21">
        <v>162</v>
      </c>
      <c r="C182" s="22">
        <f t="shared" si="12"/>
        <v>50000</v>
      </c>
      <c r="D182" s="23">
        <f t="shared" si="10"/>
        <v>0.0425591894741708</v>
      </c>
      <c r="E182" s="23">
        <f t="shared" si="11"/>
        <v>0.0575591894741708</v>
      </c>
      <c r="F182" s="22">
        <f t="shared" si="13"/>
        <v>28176.559039710224</v>
      </c>
      <c r="G182" s="22">
        <f t="shared" si="14"/>
        <v>23030.780550178897</v>
      </c>
      <c r="H182" s="12"/>
      <c r="I182" s="1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2:54" ht="15">
      <c r="B183" s="21">
        <v>163</v>
      </c>
      <c r="C183" s="22">
        <f t="shared" si="12"/>
        <v>50000</v>
      </c>
      <c r="D183" s="23">
        <f t="shared" si="10"/>
        <v>0.0425591894741708</v>
      </c>
      <c r="E183" s="23">
        <f t="shared" si="11"/>
        <v>0.0575591894741708</v>
      </c>
      <c r="F183" s="22">
        <f t="shared" si="13"/>
        <v>28076.981242662794</v>
      </c>
      <c r="G183" s="22">
        <f t="shared" si="14"/>
        <v>22920.838476447836</v>
      </c>
      <c r="H183" s="12"/>
      <c r="I183" s="1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2:54" ht="15">
      <c r="B184" s="21">
        <v>164</v>
      </c>
      <c r="C184" s="22">
        <f t="shared" si="12"/>
        <v>50000</v>
      </c>
      <c r="D184" s="23">
        <f t="shared" si="10"/>
        <v>0.0425591894741708</v>
      </c>
      <c r="E184" s="23">
        <f t="shared" si="11"/>
        <v>0.0575591894741708</v>
      </c>
      <c r="F184" s="22">
        <f t="shared" si="13"/>
        <v>27977.755360043615</v>
      </c>
      <c r="G184" s="22">
        <f t="shared" si="14"/>
        <v>22811.421233368954</v>
      </c>
      <c r="H184" s="12"/>
      <c r="I184" s="1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2:54" ht="15">
      <c r="B185" s="21">
        <v>165</v>
      </c>
      <c r="C185" s="22">
        <f t="shared" si="12"/>
        <v>50000</v>
      </c>
      <c r="D185" s="23">
        <f t="shared" si="10"/>
        <v>0.0425591894741708</v>
      </c>
      <c r="E185" s="23">
        <f t="shared" si="11"/>
        <v>0.0575591894741708</v>
      </c>
      <c r="F185" s="22">
        <f t="shared" si="13"/>
        <v>27878.880148164164</v>
      </c>
      <c r="G185" s="22">
        <f t="shared" si="14"/>
        <v>22702.52631555733</v>
      </c>
      <c r="H185" s="12"/>
      <c r="I185" s="1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2:54" ht="15">
      <c r="B186" s="21">
        <v>166</v>
      </c>
      <c r="C186" s="22">
        <f t="shared" si="12"/>
        <v>50000</v>
      </c>
      <c r="D186" s="23">
        <f t="shared" si="10"/>
        <v>0.0425591894741708</v>
      </c>
      <c r="E186" s="23">
        <f t="shared" si="11"/>
        <v>0.0575591894741708</v>
      </c>
      <c r="F186" s="22">
        <f t="shared" si="13"/>
        <v>27780.35436773117</v>
      </c>
      <c r="G186" s="22">
        <f t="shared" si="14"/>
        <v>22594.151229588002</v>
      </c>
      <c r="H186" s="12"/>
      <c r="I186" s="1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2:54" ht="15">
      <c r="B187" s="21">
        <v>167</v>
      </c>
      <c r="C187" s="22">
        <f t="shared" si="12"/>
        <v>50000</v>
      </c>
      <c r="D187" s="23">
        <f t="shared" si="10"/>
        <v>0.0425591894741708</v>
      </c>
      <c r="E187" s="23">
        <f t="shared" si="11"/>
        <v>0.0575591894741708</v>
      </c>
      <c r="F187" s="22">
        <f t="shared" si="13"/>
        <v>27682.176783831124</v>
      </c>
      <c r="G187" s="22">
        <f t="shared" si="14"/>
        <v>22486.29349393888</v>
      </c>
      <c r="H187" s="12"/>
      <c r="I187" s="1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2:54" ht="15">
      <c r="B188" s="21">
        <v>168</v>
      </c>
      <c r="C188" s="22">
        <f t="shared" si="12"/>
        <v>50000</v>
      </c>
      <c r="D188" s="23">
        <f t="shared" si="10"/>
        <v>0.0425591894741708</v>
      </c>
      <c r="E188" s="23">
        <f t="shared" si="11"/>
        <v>0.0575591894741708</v>
      </c>
      <c r="F188" s="22">
        <f t="shared" si="13"/>
        <v>27584.34616591477</v>
      </c>
      <c r="G188" s="22">
        <f t="shared" si="14"/>
        <v>22378.95063893392</v>
      </c>
      <c r="H188" s="12"/>
      <c r="I188" s="1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2:54" ht="15">
      <c r="B189" s="21">
        <v>169</v>
      </c>
      <c r="C189" s="22">
        <f t="shared" si="12"/>
        <v>50000</v>
      </c>
      <c r="D189" s="23">
        <f t="shared" si="10"/>
        <v>0.0425591894741708</v>
      </c>
      <c r="E189" s="23">
        <f t="shared" si="11"/>
        <v>0.0575591894741708</v>
      </c>
      <c r="F189" s="22">
        <f t="shared" si="13"/>
        <v>27486.86128778169</v>
      </c>
      <c r="G189" s="22">
        <f t="shared" si="14"/>
        <v>22272.120206686574</v>
      </c>
      <c r="H189" s="12"/>
      <c r="I189" s="1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2:54" ht="15">
      <c r="B190" s="21">
        <v>170</v>
      </c>
      <c r="C190" s="22">
        <f t="shared" si="12"/>
        <v>50000</v>
      </c>
      <c r="D190" s="23">
        <f t="shared" si="10"/>
        <v>0.0425591894741708</v>
      </c>
      <c r="E190" s="23">
        <f t="shared" si="11"/>
        <v>0.0575591894741708</v>
      </c>
      <c r="F190" s="22">
        <f t="shared" si="13"/>
        <v>27389.720927564944</v>
      </c>
      <c r="G190" s="22">
        <f t="shared" si="14"/>
        <v>22165.7997510435</v>
      </c>
      <c r="H190" s="12"/>
      <c r="I190" s="1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2:54" ht="15">
      <c r="B191" s="21">
        <v>171</v>
      </c>
      <c r="C191" s="22">
        <f t="shared" si="12"/>
        <v>50000</v>
      </c>
      <c r="D191" s="23">
        <f t="shared" si="10"/>
        <v>0.0425591894741708</v>
      </c>
      <c r="E191" s="23">
        <f t="shared" si="11"/>
        <v>0.0575591894741708</v>
      </c>
      <c r="F191" s="22">
        <f t="shared" si="13"/>
        <v>27292.923867715763</v>
      </c>
      <c r="G191" s="22">
        <f t="shared" si="14"/>
        <v>22059.98683752858</v>
      </c>
      <c r="H191" s="12"/>
      <c r="I191" s="1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2:54" ht="15">
      <c r="B192" s="21">
        <v>172</v>
      </c>
      <c r="C192" s="22">
        <f t="shared" si="12"/>
        <v>50000</v>
      </c>
      <c r="D192" s="23">
        <f t="shared" si="10"/>
        <v>0.0425591894741708</v>
      </c>
      <c r="E192" s="23">
        <f t="shared" si="11"/>
        <v>0.0575591894741708</v>
      </c>
      <c r="F192" s="22">
        <f t="shared" si="13"/>
        <v>27196.468894988237</v>
      </c>
      <c r="G192" s="22">
        <f t="shared" si="14"/>
        <v>21954.679043287153</v>
      </c>
      <c r="H192" s="12"/>
      <c r="I192" s="1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2:54" ht="15">
      <c r="B193" s="21">
        <v>173</v>
      </c>
      <c r="C193" s="22">
        <f t="shared" si="12"/>
        <v>50000</v>
      </c>
      <c r="D193" s="23">
        <f t="shared" si="10"/>
        <v>0.0425591894741708</v>
      </c>
      <c r="E193" s="23">
        <f t="shared" si="11"/>
        <v>0.0575591894741708</v>
      </c>
      <c r="F193" s="22">
        <f t="shared" si="13"/>
        <v>27100.354800424193</v>
      </c>
      <c r="G193" s="22">
        <f t="shared" si="14"/>
        <v>21849.87395703053</v>
      </c>
      <c r="H193" s="12"/>
      <c r="I193" s="1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2:54" ht="15">
      <c r="B194" s="21">
        <v>174</v>
      </c>
      <c r="C194" s="22">
        <f t="shared" si="12"/>
        <v>50000</v>
      </c>
      <c r="D194" s="23">
        <f t="shared" si="10"/>
        <v>0.0425591894741708</v>
      </c>
      <c r="E194" s="23">
        <f t="shared" si="11"/>
        <v>0.0575591894741708</v>
      </c>
      <c r="F194" s="22">
        <f t="shared" si="13"/>
        <v>27004.58037933797</v>
      </c>
      <c r="G194" s="22">
        <f t="shared" si="14"/>
        <v>21745.56917898081</v>
      </c>
      <c r="H194" s="12"/>
      <c r="I194" s="1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2:54" ht="15">
      <c r="B195" s="21">
        <v>175</v>
      </c>
      <c r="C195" s="22">
        <f t="shared" si="12"/>
        <v>50000</v>
      </c>
      <c r="D195" s="23">
        <f t="shared" si="10"/>
        <v>0.0425591894741708</v>
      </c>
      <c r="E195" s="23">
        <f t="shared" si="11"/>
        <v>0.0575591894741708</v>
      </c>
      <c r="F195" s="22">
        <f t="shared" si="13"/>
        <v>26909.144431301334</v>
      </c>
      <c r="G195" s="22">
        <f t="shared" si="14"/>
        <v>21641.762320815906</v>
      </c>
      <c r="H195" s="12"/>
      <c r="I195" s="1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2:54" ht="15">
      <c r="B196" s="21">
        <v>176</v>
      </c>
      <c r="C196" s="22">
        <f t="shared" si="12"/>
        <v>50000</v>
      </c>
      <c r="D196" s="23">
        <f t="shared" si="10"/>
        <v>0.0425591894741708</v>
      </c>
      <c r="E196" s="23">
        <f t="shared" si="11"/>
        <v>0.0575591894741708</v>
      </c>
      <c r="F196" s="22">
        <f t="shared" si="13"/>
        <v>26814.04576012847</v>
      </c>
      <c r="G196" s="22">
        <f t="shared" si="14"/>
        <v>21538.45100561488</v>
      </c>
      <c r="H196" s="12"/>
      <c r="I196" s="1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2:54" ht="15">
      <c r="B197" s="21">
        <v>177</v>
      </c>
      <c r="C197" s="22">
        <f t="shared" si="12"/>
        <v>50000</v>
      </c>
      <c r="D197" s="23">
        <f t="shared" si="10"/>
        <v>0.0425591894741708</v>
      </c>
      <c r="E197" s="23">
        <f t="shared" si="11"/>
        <v>0.0575591894741708</v>
      </c>
      <c r="F197" s="22">
        <f t="shared" si="13"/>
        <v>26719.28317386094</v>
      </c>
      <c r="G197" s="22">
        <f t="shared" si="14"/>
        <v>21435.632867803484</v>
      </c>
      <c r="H197" s="12"/>
      <c r="I197" s="1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2:54" ht="15">
      <c r="B198" s="21">
        <v>178</v>
      </c>
      <c r="C198" s="22">
        <f t="shared" si="12"/>
        <v>50000</v>
      </c>
      <c r="D198" s="23">
        <f t="shared" si="10"/>
        <v>0.0425591894741708</v>
      </c>
      <c r="E198" s="23">
        <f t="shared" si="11"/>
        <v>0.0575591894741708</v>
      </c>
      <c r="F198" s="22">
        <f t="shared" si="13"/>
        <v>26624.855484752767</v>
      </c>
      <c r="G198" s="22">
        <f t="shared" si="14"/>
        <v>21333.30555310005</v>
      </c>
      <c r="H198" s="12"/>
      <c r="I198" s="1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2:54" ht="15">
      <c r="B199" s="21">
        <v>179</v>
      </c>
      <c r="C199" s="22">
        <f t="shared" si="12"/>
        <v>50000</v>
      </c>
      <c r="D199" s="23">
        <f t="shared" si="10"/>
        <v>0.0425591894741708</v>
      </c>
      <c r="E199" s="23">
        <f t="shared" si="11"/>
        <v>0.0575591894741708</v>
      </c>
      <c r="F199" s="22">
        <f t="shared" si="13"/>
        <v>26530.76150925557</v>
      </c>
      <c r="G199" s="22">
        <f t="shared" si="14"/>
        <v>21231.46671846151</v>
      </c>
      <c r="H199" s="12"/>
      <c r="I199" s="1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2:54" ht="15">
      <c r="B200" s="21">
        <v>180</v>
      </c>
      <c r="C200" s="22">
        <f t="shared" si="12"/>
        <v>50000</v>
      </c>
      <c r="D200" s="23">
        <f t="shared" si="10"/>
        <v>0.0425591894741708</v>
      </c>
      <c r="E200" s="23">
        <f t="shared" si="11"/>
        <v>0.0575591894741708</v>
      </c>
      <c r="F200" s="22">
        <f t="shared" si="13"/>
        <v>26437.000068003665</v>
      </c>
      <c r="G200" s="22">
        <f t="shared" si="14"/>
        <v>21130.114032029807</v>
      </c>
      <c r="H200" s="12"/>
      <c r="I200" s="1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2:54" ht="15">
      <c r="B201" s="21">
        <v>181</v>
      </c>
      <c r="C201" s="22">
        <f t="shared" si="12"/>
        <v>50000</v>
      </c>
      <c r="D201" s="23">
        <f t="shared" si="10"/>
        <v>0.0425591894741708</v>
      </c>
      <c r="E201" s="23">
        <f t="shared" si="11"/>
        <v>0.0575591894741708</v>
      </c>
      <c r="F201" s="22">
        <f t="shared" si="13"/>
        <v>26343.56998579935</v>
      </c>
      <c r="G201" s="22">
        <f t="shared" si="14"/>
        <v>21029.245173078474</v>
      </c>
      <c r="H201" s="12"/>
      <c r="I201" s="1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2:54" ht="15">
      <c r="B202" s="21">
        <v>182</v>
      </c>
      <c r="C202" s="22">
        <f t="shared" si="12"/>
        <v>50000</v>
      </c>
      <c r="D202" s="23">
        <f t="shared" si="10"/>
        <v>0.0425591894741708</v>
      </c>
      <c r="E202" s="23">
        <f t="shared" si="11"/>
        <v>0.0575591894741708</v>
      </c>
      <c r="F202" s="22">
        <f t="shared" si="13"/>
        <v>26250.470091598156</v>
      </c>
      <c r="G202" s="22">
        <f t="shared" si="14"/>
        <v>20928.857831959493</v>
      </c>
      <c r="H202" s="12"/>
      <c r="I202" s="1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2:54" ht="15">
      <c r="B203" s="21">
        <v>183</v>
      </c>
      <c r="C203" s="22">
        <f t="shared" si="12"/>
        <v>50000</v>
      </c>
      <c r="D203" s="23">
        <f t="shared" si="10"/>
        <v>0.0425591894741708</v>
      </c>
      <c r="E203" s="23">
        <f t="shared" si="11"/>
        <v>0.0575591894741708</v>
      </c>
      <c r="F203" s="22">
        <f t="shared" si="13"/>
        <v>26157.699218494134</v>
      </c>
      <c r="G203" s="22">
        <f t="shared" si="14"/>
        <v>20828.94971005043</v>
      </c>
      <c r="H203" s="12"/>
      <c r="I203" s="1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2:54" ht="15">
      <c r="B204" s="21">
        <v>184</v>
      </c>
      <c r="C204" s="22">
        <f t="shared" si="12"/>
        <v>50000</v>
      </c>
      <c r="D204" s="23">
        <f t="shared" si="10"/>
        <v>0.0425591894741708</v>
      </c>
      <c r="E204" s="23">
        <f t="shared" si="11"/>
        <v>0.0575591894741708</v>
      </c>
      <c r="F204" s="22">
        <f t="shared" si="13"/>
        <v>26065.256203705274</v>
      </c>
      <c r="G204" s="22">
        <f t="shared" si="14"/>
        <v>20729.518519701774</v>
      </c>
      <c r="H204" s="12"/>
      <c r="I204" s="1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2:54" ht="15">
      <c r="B205" s="21">
        <v>185</v>
      </c>
      <c r="C205" s="22">
        <f t="shared" si="12"/>
        <v>50000</v>
      </c>
      <c r="D205" s="23">
        <f t="shared" si="10"/>
        <v>0.0425591894741708</v>
      </c>
      <c r="E205" s="23">
        <f t="shared" si="11"/>
        <v>0.0575591894741708</v>
      </c>
      <c r="F205" s="22">
        <f t="shared" si="13"/>
        <v>25973.139888558908</v>
      </c>
      <c r="G205" s="22">
        <f t="shared" si="14"/>
        <v>20630.56198418458</v>
      </c>
      <c r="H205" s="12"/>
      <c r="I205" s="1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2:54" ht="15">
      <c r="B206" s="21">
        <v>186</v>
      </c>
      <c r="C206" s="22">
        <f t="shared" si="12"/>
        <v>50000</v>
      </c>
      <c r="D206" s="23">
        <f t="shared" si="10"/>
        <v>0.0425591894741708</v>
      </c>
      <c r="E206" s="23">
        <f t="shared" si="11"/>
        <v>0.0575591894741708</v>
      </c>
      <c r="F206" s="22">
        <f t="shared" si="13"/>
        <v>25881.349118477207</v>
      </c>
      <c r="G206" s="22">
        <f t="shared" si="14"/>
        <v>20532.077837638328</v>
      </c>
      <c r="H206" s="12"/>
      <c r="I206" s="1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2:54" ht="15">
      <c r="B207" s="21"/>
      <c r="C207" s="24">
        <f>SUM(C21:C206)</f>
        <v>9300000</v>
      </c>
      <c r="D207" s="25"/>
      <c r="E207" s="25"/>
      <c r="F207" s="24">
        <f>SUM(F21:F206)</f>
        <v>6800500.999999604</v>
      </c>
      <c r="G207" s="24">
        <f>SUM(G21:G206)</f>
        <v>6143503.221271395</v>
      </c>
      <c r="H207" s="12"/>
      <c r="I207" s="1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2:54" ht="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2:54" ht="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2:54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2:54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2:54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2:54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2:54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2:54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2:54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2:54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2:54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2:54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2:54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2:54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2:54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2:54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2:54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2:54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2:54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2:54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2:54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2:54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2:54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2:54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2:54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2:54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2:54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2:54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2:54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2:54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2:54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2:54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2:54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2:54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2:54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2:54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2:54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2:54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2:54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2:54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2:54" ht="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2:54" ht="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2:54" ht="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2:54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2:54" ht="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2:54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2:54" ht="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2:54" ht="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2:54" ht="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2:54" ht="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2:54" ht="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2:54" ht="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2:54" ht="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2:54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2:54" ht="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2:54" ht="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2:54" ht="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2:54" ht="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2:54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2:54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2:54" ht="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2:54" ht="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2:54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2:54" ht="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2:54" ht="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2:54" ht="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2:54" ht="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2:54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2:54" ht="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2:54" ht="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2:54" ht="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2:54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2:54" ht="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2:54" ht="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2:54" ht="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2:54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2:54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2:54" ht="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2:54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2:54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2:54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2:54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2:54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2:54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2:54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2:54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2:54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2:54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2:54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2:54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2:54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2:54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</sheetData>
  <sheetProtection password="CD84" sheet="1"/>
  <mergeCells count="8">
    <mergeCell ref="B2:D2"/>
    <mergeCell ref="F2:I4"/>
    <mergeCell ref="D11:I11"/>
    <mergeCell ref="D12:I13"/>
    <mergeCell ref="D16:I16"/>
    <mergeCell ref="D17:I18"/>
    <mergeCell ref="D7:F7"/>
    <mergeCell ref="D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681"/>
  <sheetViews>
    <sheetView zoomScalePageLayoutView="0" workbookViewId="0" topLeftCell="A49">
      <selection activeCell="C69" sqref="C69"/>
    </sheetView>
  </sheetViews>
  <sheetFormatPr defaultColWidth="9.140625" defaultRowHeight="15"/>
  <cols>
    <col min="1" max="1" width="9.140625" style="3" customWidth="1"/>
    <col min="3" max="3" width="16.140625" style="0" customWidth="1"/>
    <col min="4" max="4" width="16.28125" style="0" customWidth="1"/>
    <col min="5" max="5" width="14.421875" style="0" customWidth="1"/>
    <col min="6" max="7" width="9.140625" style="3" customWidth="1"/>
  </cols>
  <sheetData>
    <row r="1" spans="2:45" ht="15">
      <c r="B1" s="3"/>
      <c r="C1" s="3"/>
      <c r="D1" s="3"/>
      <c r="E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5" customHeight="1">
      <c r="B2" s="58" t="s">
        <v>19</v>
      </c>
      <c r="C2" s="58"/>
      <c r="D2" s="58"/>
      <c r="E2" s="5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5">
      <c r="B3" s="58"/>
      <c r="C3" s="58"/>
      <c r="D3" s="58"/>
      <c r="E3" s="5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5">
      <c r="B4" s="58"/>
      <c r="C4" s="58"/>
      <c r="D4" s="58"/>
      <c r="E4" s="5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5">
      <c r="B5" s="58"/>
      <c r="C5" s="58"/>
      <c r="D5" s="58"/>
      <c r="E5" s="5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5">
      <c r="B6" s="58"/>
      <c r="C6" s="58"/>
      <c r="D6" s="58"/>
      <c r="E6" s="5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5">
      <c r="B7" s="58"/>
      <c r="C7" s="58"/>
      <c r="D7" s="58"/>
      <c r="E7" s="5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25.25" customHeight="1">
      <c r="B8" s="15" t="s">
        <v>14</v>
      </c>
      <c r="C8" s="15" t="s">
        <v>15</v>
      </c>
      <c r="D8" s="15" t="s">
        <v>23</v>
      </c>
      <c r="E8" s="15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5">
      <c r="B9" s="16">
        <v>0.014999999999999</v>
      </c>
      <c r="C9" s="26">
        <v>6800500.999999604</v>
      </c>
      <c r="D9" s="17">
        <v>6143503.221271395</v>
      </c>
      <c r="E9" s="26">
        <f>D9-C9</f>
        <v>-656997.7787282094</v>
      </c>
      <c r="H9" s="3"/>
      <c r="I9" s="3"/>
      <c r="J9" s="4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15">
      <c r="B10" s="16">
        <v>0.014899999999999</v>
      </c>
      <c r="C10" s="26">
        <v>6800500.999999604</v>
      </c>
      <c r="D10" s="17">
        <v>6147575.361113639</v>
      </c>
      <c r="E10" s="26">
        <f aca="true" t="shared" si="0" ref="E10:E58">D10-C10</f>
        <v>-652925.6388859656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15">
      <c r="B11" s="16">
        <v>0.0147999999999991</v>
      </c>
      <c r="C11" s="26">
        <v>6800500.999999604</v>
      </c>
      <c r="D11" s="17">
        <v>6151651.407114571</v>
      </c>
      <c r="E11" s="26">
        <f t="shared" si="0"/>
        <v>-648849.5928850332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15">
      <c r="B12" s="16">
        <v>0.0146999999999991</v>
      </c>
      <c r="C12" s="26">
        <v>6800500.999999604</v>
      </c>
      <c r="D12" s="17">
        <v>6155731.363650897</v>
      </c>
      <c r="E12" s="26">
        <f t="shared" si="0"/>
        <v>-644769.6363487076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15">
      <c r="B13" s="16">
        <v>0.0145999999999991</v>
      </c>
      <c r="C13" s="26">
        <v>6800500.999999604</v>
      </c>
      <c r="D13" s="17">
        <v>6159815.235104803</v>
      </c>
      <c r="E13" s="26">
        <f t="shared" si="0"/>
        <v>-640685.7648948012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15">
      <c r="B14" s="16">
        <v>0.0144999999999991</v>
      </c>
      <c r="C14" s="26">
        <v>6800500.999999604</v>
      </c>
      <c r="D14" s="17">
        <v>6163903.0258640135</v>
      </c>
      <c r="E14" s="26">
        <f t="shared" si="0"/>
        <v>-636597.9741355907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5" ht="15">
      <c r="B15" s="16">
        <v>0.0143999999999991</v>
      </c>
      <c r="C15" s="26">
        <v>6800500.999999604</v>
      </c>
      <c r="D15" s="17">
        <v>6167994.740321247</v>
      </c>
      <c r="E15" s="26">
        <f t="shared" si="0"/>
        <v>-632506.2596783573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5">
      <c r="B16" s="16">
        <v>0.0142999999999992</v>
      </c>
      <c r="C16" s="26">
        <v>6800500.999999604</v>
      </c>
      <c r="D16" s="17">
        <v>6172090.382874891</v>
      </c>
      <c r="E16" s="26">
        <f t="shared" si="0"/>
        <v>-628410.617124713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 ht="15">
      <c r="B17" s="16">
        <v>0.0141999999999992</v>
      </c>
      <c r="C17" s="26">
        <v>6800500.999999604</v>
      </c>
      <c r="D17" s="17">
        <v>6176189.957928396</v>
      </c>
      <c r="E17" s="26">
        <f t="shared" si="0"/>
        <v>-624311.0420712084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15">
      <c r="B18" s="16">
        <v>0.0140999999999992</v>
      </c>
      <c r="C18" s="26">
        <v>6800500.999999604</v>
      </c>
      <c r="D18" s="17">
        <v>6180293.469890968</v>
      </c>
      <c r="E18" s="26">
        <f t="shared" si="0"/>
        <v>-620207.5301086362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15">
      <c r="B19" s="16">
        <v>0.0139999999999992</v>
      </c>
      <c r="C19" s="26">
        <v>6800500.999999604</v>
      </c>
      <c r="D19" s="17">
        <v>6184400.923177014</v>
      </c>
      <c r="E19" s="26">
        <f t="shared" si="0"/>
        <v>-616100.0768225901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5">
      <c r="B20" s="16">
        <v>0.0138999999999992</v>
      </c>
      <c r="C20" s="26">
        <v>6800500.999999604</v>
      </c>
      <c r="D20" s="17">
        <v>6188512.322206268</v>
      </c>
      <c r="E20" s="26">
        <f t="shared" si="0"/>
        <v>-611988.6777933361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15">
      <c r="B21" s="16">
        <v>0.0137999999999993</v>
      </c>
      <c r="C21" s="26">
        <v>6800500.999999604</v>
      </c>
      <c r="D21" s="17">
        <v>6192627.671403844</v>
      </c>
      <c r="E21" s="26">
        <f t="shared" si="0"/>
        <v>-607873.3285957603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5">
      <c r="B22" s="16">
        <v>0.0136999999999993</v>
      </c>
      <c r="C22" s="26">
        <v>6800500.999999604</v>
      </c>
      <c r="D22" s="17">
        <v>6196746.975200517</v>
      </c>
      <c r="E22" s="26">
        <f t="shared" si="0"/>
        <v>-603754.0247990871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5">
      <c r="B23" s="16">
        <v>0.0135999999999993</v>
      </c>
      <c r="C23" s="26">
        <v>6800500.999999604</v>
      </c>
      <c r="D23" s="17">
        <v>6200870.238032272</v>
      </c>
      <c r="E23" s="26">
        <f t="shared" si="0"/>
        <v>-599630.7619673321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5">
      <c r="B24" s="16">
        <v>0.0134999999999993</v>
      </c>
      <c r="C24" s="26">
        <v>6800500.999999604</v>
      </c>
      <c r="D24" s="17">
        <v>6204997.464340531</v>
      </c>
      <c r="E24" s="26">
        <f t="shared" si="0"/>
        <v>-595503.5356590729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15">
      <c r="B25" s="16">
        <v>0.0133999999999993</v>
      </c>
      <c r="C25" s="26">
        <v>6800500.999999604</v>
      </c>
      <c r="D25" s="17">
        <v>6209128.658572117</v>
      </c>
      <c r="E25" s="26">
        <f t="shared" si="0"/>
        <v>-591372.3414274873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5">
      <c r="B26" s="16">
        <v>0.0132999999999994</v>
      </c>
      <c r="C26" s="26">
        <v>6800500.999999604</v>
      </c>
      <c r="D26" s="17">
        <v>6213263.82517941</v>
      </c>
      <c r="E26" s="26">
        <f t="shared" si="0"/>
        <v>-587237.174820194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5">
      <c r="B27" s="16">
        <v>0.0131999999999994</v>
      </c>
      <c r="C27" s="26">
        <v>6800500.999999604</v>
      </c>
      <c r="D27" s="17">
        <v>6217402.968620173</v>
      </c>
      <c r="E27" s="26">
        <f t="shared" si="0"/>
        <v>-583098.0313794315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5">
      <c r="B28" s="16">
        <v>0.0130999999999994</v>
      </c>
      <c r="C28" s="26">
        <v>6800500.999999604</v>
      </c>
      <c r="D28" s="17">
        <v>6221546.093357609</v>
      </c>
      <c r="E28" s="26">
        <f t="shared" si="0"/>
        <v>-578954.9066419955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5">
      <c r="B29" s="16">
        <v>0.0129999999999994</v>
      </c>
      <c r="C29" s="26">
        <v>6800500.999999604</v>
      </c>
      <c r="D29" s="17">
        <v>6225693.203860281</v>
      </c>
      <c r="E29" s="26">
        <f t="shared" si="0"/>
        <v>-574807.7961393232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5">
      <c r="B30" s="16">
        <v>0.0128999999999994</v>
      </c>
      <c r="C30" s="26">
        <v>6800500.999999604</v>
      </c>
      <c r="D30" s="17">
        <v>6229844.304602492</v>
      </c>
      <c r="E30" s="26">
        <f t="shared" si="0"/>
        <v>-570656.6953971125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5">
      <c r="B31" s="16">
        <v>0.0127999999999995</v>
      </c>
      <c r="C31" s="26">
        <v>6800500.999999604</v>
      </c>
      <c r="D31" s="17">
        <v>6233999.400063782</v>
      </c>
      <c r="E31" s="26">
        <f t="shared" si="0"/>
        <v>-566501.5999358222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15">
      <c r="B32" s="16">
        <v>0.0126999999999995</v>
      </c>
      <c r="C32" s="26">
        <v>6800500.999999604</v>
      </c>
      <c r="D32" s="17">
        <v>6238158.494729167</v>
      </c>
      <c r="E32" s="26">
        <f t="shared" si="0"/>
        <v>-562342.5052704373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5">
      <c r="B33" s="16">
        <v>0.0125999999999995</v>
      </c>
      <c r="C33" s="26">
        <v>6800500.999999604</v>
      </c>
      <c r="D33" s="17">
        <v>6242321.5930891745</v>
      </c>
      <c r="E33" s="26">
        <f t="shared" si="0"/>
        <v>-558179.4069104297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5">
      <c r="B34" s="16">
        <v>0.0124999999999995</v>
      </c>
      <c r="C34" s="26">
        <v>6800500.999999604</v>
      </c>
      <c r="D34" s="17">
        <v>6246488.699640047</v>
      </c>
      <c r="E34" s="26">
        <f t="shared" si="0"/>
        <v>-554012.3003595574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5">
      <c r="B35" s="16">
        <v>0.0123999999999995</v>
      </c>
      <c r="C35" s="26">
        <v>6800500.999999604</v>
      </c>
      <c r="D35" s="17">
        <v>6250659.818883183</v>
      </c>
      <c r="E35" s="26">
        <f t="shared" si="0"/>
        <v>-549841.1811164208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5">
      <c r="B36" s="16">
        <v>0.0122999999999996</v>
      </c>
      <c r="C36" s="26">
        <v>6800500.999999604</v>
      </c>
      <c r="D36" s="17">
        <v>6254834.955325725</v>
      </c>
      <c r="E36" s="26">
        <f t="shared" si="0"/>
        <v>-545666.0446738796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5">
      <c r="B37" s="16">
        <v>0.0121999999999996</v>
      </c>
      <c r="C37" s="26">
        <v>6800500.999999604</v>
      </c>
      <c r="D37" s="17">
        <v>6259014.113480138</v>
      </c>
      <c r="E37" s="26">
        <f t="shared" si="0"/>
        <v>-541486.8865194665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5">
      <c r="B38" s="16">
        <v>0.0120999999999996</v>
      </c>
      <c r="C38" s="26">
        <v>6800500.999999604</v>
      </c>
      <c r="D38" s="17">
        <v>6263197.297864689</v>
      </c>
      <c r="E38" s="26">
        <f t="shared" si="0"/>
        <v>-537303.7021349156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5">
      <c r="B39" s="16">
        <v>0.0119999999999996</v>
      </c>
      <c r="C39" s="26">
        <v>6800500.999999604</v>
      </c>
      <c r="D39" s="17">
        <v>6267384.513002884</v>
      </c>
      <c r="E39" s="26">
        <f t="shared" si="0"/>
        <v>-533116.4869967205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5">
      <c r="B40" s="16">
        <v>0.0118999999999996</v>
      </c>
      <c r="C40" s="26">
        <v>6800500.999999604</v>
      </c>
      <c r="D40" s="17">
        <v>6271575.763423974</v>
      </c>
      <c r="E40" s="26">
        <f t="shared" si="0"/>
        <v>-528925.2365756305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5">
      <c r="B41" s="16">
        <v>0.0117999999999997</v>
      </c>
      <c r="C41" s="26">
        <v>6800500.999999604</v>
      </c>
      <c r="D41" s="17">
        <v>6275771.053662486</v>
      </c>
      <c r="E41" s="26">
        <f t="shared" si="0"/>
        <v>-524729.9463371178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5">
      <c r="B42" s="16">
        <v>0.0116999999999997</v>
      </c>
      <c r="C42" s="26">
        <v>6800500.999999604</v>
      </c>
      <c r="D42" s="17">
        <v>6279970.38825892</v>
      </c>
      <c r="E42" s="26">
        <f t="shared" si="0"/>
        <v>-520530.61174068414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5">
      <c r="B43" s="16">
        <v>0.0115999999999997</v>
      </c>
      <c r="C43" s="26">
        <v>6800500.999999604</v>
      </c>
      <c r="D43" s="17">
        <v>6284173.771759052</v>
      </c>
      <c r="E43" s="26">
        <f t="shared" si="0"/>
        <v>-516327.22824055236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5">
      <c r="B44" s="16">
        <v>0.0114999999999997</v>
      </c>
      <c r="C44" s="26">
        <v>6800500.999999604</v>
      </c>
      <c r="D44" s="17">
        <v>6288381.208714079</v>
      </c>
      <c r="E44" s="26">
        <f t="shared" si="0"/>
        <v>-512119.7912855251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5">
      <c r="B45" s="16">
        <v>0.0113999999999997</v>
      </c>
      <c r="C45" s="26">
        <v>6800500.999999604</v>
      </c>
      <c r="D45" s="17">
        <v>6292592.703680992</v>
      </c>
      <c r="E45" s="26">
        <f t="shared" si="0"/>
        <v>-507908.29631861206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5">
      <c r="B46" s="16">
        <v>0.0112999999999997</v>
      </c>
      <c r="C46" s="26">
        <v>6800500.999999604</v>
      </c>
      <c r="D46" s="17">
        <v>6296808.261222446</v>
      </c>
      <c r="E46" s="26">
        <f t="shared" si="0"/>
        <v>-503692.73877715785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5">
      <c r="B47" s="16">
        <v>0.0111999999999998</v>
      </c>
      <c r="C47" s="26">
        <v>6800500.999999604</v>
      </c>
      <c r="D47" s="17">
        <v>6301027.885906557</v>
      </c>
      <c r="E47" s="26">
        <f t="shared" si="0"/>
        <v>-499473.11409304757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5">
      <c r="B48" s="16">
        <v>0.0110999999999998</v>
      </c>
      <c r="C48" s="26">
        <v>6800500.999999604</v>
      </c>
      <c r="D48" s="17">
        <v>6305251.582306901</v>
      </c>
      <c r="E48" s="26">
        <f t="shared" si="0"/>
        <v>-495249.4176927032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5">
      <c r="B49" s="16">
        <v>0.0109999999999998</v>
      </c>
      <c r="C49" s="26">
        <v>6800500.999999604</v>
      </c>
      <c r="D49" s="17">
        <v>6309479.3550027395</v>
      </c>
      <c r="E49" s="26">
        <f t="shared" si="0"/>
        <v>-491021.6449968647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5">
      <c r="B50" s="16">
        <v>0.0108999999999998</v>
      </c>
      <c r="C50" s="26">
        <v>6800500.999999604</v>
      </c>
      <c r="D50" s="17">
        <v>6313711.208579232</v>
      </c>
      <c r="E50" s="26">
        <f t="shared" si="0"/>
        <v>-486789.7914203722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5">
      <c r="B51" s="16">
        <v>0.0107999999999998</v>
      </c>
      <c r="C51" s="26">
        <v>6800500.999999604</v>
      </c>
      <c r="D51" s="17">
        <v>6317947.1476267055</v>
      </c>
      <c r="E51" s="26">
        <f t="shared" si="0"/>
        <v>-482553.8523728987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5">
      <c r="B52" s="16">
        <v>0.0106999999999999</v>
      </c>
      <c r="C52" s="26">
        <v>6800500.999999604</v>
      </c>
      <c r="D52" s="17">
        <v>6322187.176741435</v>
      </c>
      <c r="E52" s="26">
        <f t="shared" si="0"/>
        <v>-478313.823258169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5">
      <c r="B53" s="16">
        <v>0.0105999999999999</v>
      </c>
      <c r="C53" s="26">
        <v>6800500.999999604</v>
      </c>
      <c r="D53" s="17">
        <v>6326431.300524973</v>
      </c>
      <c r="E53" s="26">
        <f t="shared" si="0"/>
        <v>-474069.6994746309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5">
      <c r="B54" s="16">
        <v>0.0104999999999999</v>
      </c>
      <c r="C54" s="26">
        <v>6800500.999999604</v>
      </c>
      <c r="D54" s="17">
        <v>6330679.523585055</v>
      </c>
      <c r="E54" s="26">
        <f t="shared" si="0"/>
        <v>-469821.47641454916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5">
      <c r="B55" s="16">
        <v>0.0103999999999999</v>
      </c>
      <c r="C55" s="26">
        <v>6800500.999999604</v>
      </c>
      <c r="D55" s="17">
        <v>6334931.850534539</v>
      </c>
      <c r="E55" s="26">
        <f t="shared" si="0"/>
        <v>-465569.14946506545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5">
      <c r="B56" s="16">
        <v>0.0102999999999999</v>
      </c>
      <c r="C56" s="26">
        <v>6800500.999999604</v>
      </c>
      <c r="D56" s="17">
        <v>6339188.285992234</v>
      </c>
      <c r="E56" s="26">
        <f t="shared" si="0"/>
        <v>-461312.7140073702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5">
      <c r="B57" s="16">
        <v>0.0102</v>
      </c>
      <c r="C57" s="26">
        <v>6800500.999999604</v>
      </c>
      <c r="D57" s="17">
        <v>6343448.834582304</v>
      </c>
      <c r="E57" s="26">
        <f t="shared" si="0"/>
        <v>-457052.16541730054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5">
      <c r="B58" s="16">
        <v>0.0101</v>
      </c>
      <c r="C58" s="26">
        <v>6800500.999999604</v>
      </c>
      <c r="D58" s="17">
        <v>6347713.500935022</v>
      </c>
      <c r="E58" s="26">
        <f t="shared" si="0"/>
        <v>-452787.4990645824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5">
      <c r="B59" s="16">
        <v>0.01</v>
      </c>
      <c r="C59" s="26">
        <v>6800500.999999604</v>
      </c>
      <c r="D59" s="17">
        <v>6351982.28968601</v>
      </c>
      <c r="E59" s="26">
        <f>D59-C59</f>
        <v>-448518.71031359397</v>
      </c>
      <c r="H59" s="3"/>
      <c r="I59" s="3"/>
      <c r="J59" s="4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5">
      <c r="B60" s="16">
        <v>0.00990000000000002</v>
      </c>
      <c r="C60" s="26">
        <v>6800500.999999604</v>
      </c>
      <c r="D60" s="17">
        <v>6356255.205476709</v>
      </c>
      <c r="E60" s="26">
        <f aca="true" t="shared" si="1" ref="E60:E123">D60-C60</f>
        <v>-444245.7945228955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5">
      <c r="B61" s="16">
        <v>0.00980000000000002</v>
      </c>
      <c r="C61" s="26">
        <v>6800500.999999604</v>
      </c>
      <c r="D61" s="17">
        <v>6360532.252953975</v>
      </c>
      <c r="E61" s="26">
        <f t="shared" si="1"/>
        <v>-439968.7470456287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5">
      <c r="B62" s="16">
        <v>0.00970000000000002</v>
      </c>
      <c r="C62" s="26">
        <v>6800500.999999604</v>
      </c>
      <c r="D62" s="17">
        <v>6364813.43677091</v>
      </c>
      <c r="E62" s="26">
        <f t="shared" si="1"/>
        <v>-435687.5632286938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5">
      <c r="B63" s="16">
        <v>0.00960000000000002</v>
      </c>
      <c r="C63" s="26">
        <v>6800500.999999604</v>
      </c>
      <c r="D63" s="17">
        <v>6369098.761585852</v>
      </c>
      <c r="E63" s="26">
        <f t="shared" si="1"/>
        <v>-431402.23841375206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5">
      <c r="B64" s="16">
        <v>0.00950000000000001</v>
      </c>
      <c r="C64" s="26">
        <v>6800500.999999604</v>
      </c>
      <c r="D64" s="17">
        <v>6373388.232062909</v>
      </c>
      <c r="E64" s="26">
        <f t="shared" si="1"/>
        <v>-427112.76793669537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5">
      <c r="B65" s="16">
        <v>0.00940000000000001</v>
      </c>
      <c r="C65" s="26">
        <v>6800500.999999604</v>
      </c>
      <c r="D65" s="17">
        <v>6377681.852871905</v>
      </c>
      <c r="E65" s="26">
        <f t="shared" si="1"/>
        <v>-422819.1471276991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5">
      <c r="B66" s="16">
        <v>0.00930000000000001</v>
      </c>
      <c r="C66" s="26">
        <v>6800500.999999604</v>
      </c>
      <c r="D66" s="17">
        <v>6381979.628688712</v>
      </c>
      <c r="E66" s="26">
        <f t="shared" si="1"/>
        <v>-418521.3713108925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5">
      <c r="B67" s="16">
        <v>0.00920000000000001</v>
      </c>
      <c r="C67" s="26">
        <v>6800500.999999604</v>
      </c>
      <c r="D67" s="17">
        <v>6386281.564194631</v>
      </c>
      <c r="E67" s="26">
        <f t="shared" si="1"/>
        <v>-414219.43580497336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5">
      <c r="B68" s="16">
        <v>0.00910000000000001</v>
      </c>
      <c r="C68" s="26">
        <v>6800500.999999604</v>
      </c>
      <c r="D68" s="17">
        <v>6390587.664076632</v>
      </c>
      <c r="E68" s="26">
        <f t="shared" si="1"/>
        <v>-409913.3359229723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5">
      <c r="B69" s="16">
        <v>0.00900000000000001</v>
      </c>
      <c r="C69" s="26">
        <v>6800500.999999604</v>
      </c>
      <c r="D69" s="17">
        <v>6394897.933027533</v>
      </c>
      <c r="E69" s="26">
        <f t="shared" si="1"/>
        <v>-405603.0669720713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5">
      <c r="B70" s="16">
        <v>0.00890000000000001</v>
      </c>
      <c r="C70" s="26">
        <v>6800500.999999604</v>
      </c>
      <c r="D70" s="17">
        <v>6399212.375746167</v>
      </c>
      <c r="E70" s="26">
        <f t="shared" si="1"/>
        <v>-401288.6242534369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5">
      <c r="B71" s="16">
        <v>0.00880000000000001</v>
      </c>
      <c r="C71" s="26">
        <v>6800500.999999604</v>
      </c>
      <c r="D71" s="17">
        <v>6403530.996936759</v>
      </c>
      <c r="E71" s="26">
        <f t="shared" si="1"/>
        <v>-396970.0030628452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5">
      <c r="B72" s="16">
        <v>0.00870000000000001</v>
      </c>
      <c r="C72" s="26">
        <v>6800500.999999604</v>
      </c>
      <c r="D72" s="17">
        <v>6407853.801309375</v>
      </c>
      <c r="E72" s="26">
        <f t="shared" si="1"/>
        <v>-392647.1986902291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5">
      <c r="B73" s="16">
        <v>0.00860000000000001</v>
      </c>
      <c r="C73" s="26">
        <v>6800500.999999604</v>
      </c>
      <c r="D73" s="17">
        <v>6412180.793579937</v>
      </c>
      <c r="E73" s="26">
        <f t="shared" si="1"/>
        <v>-388320.2064196672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5">
      <c r="B74" s="16">
        <v>0.0085</v>
      </c>
      <c r="C74" s="26">
        <v>6800500.999999604</v>
      </c>
      <c r="D74" s="17">
        <v>6416511.978470294</v>
      </c>
      <c r="E74" s="26">
        <f t="shared" si="1"/>
        <v>-383989.0215293104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5">
      <c r="B75" s="16">
        <v>0.0084</v>
      </c>
      <c r="C75" s="26">
        <v>6800500.999999604</v>
      </c>
      <c r="D75" s="17">
        <v>6420847.360707732</v>
      </c>
      <c r="E75" s="26">
        <f t="shared" si="1"/>
        <v>-379653.63929187227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5">
      <c r="B76" s="16">
        <v>0.0083</v>
      </c>
      <c r="C76" s="26">
        <v>6800500.999999604</v>
      </c>
      <c r="D76" s="17">
        <v>6425186.945025684</v>
      </c>
      <c r="E76" s="26">
        <f t="shared" si="1"/>
        <v>-375314.0549739199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5">
      <c r="B77" s="16">
        <v>0.0082</v>
      </c>
      <c r="C77" s="26">
        <v>6800500.999999604</v>
      </c>
      <c r="D77" s="17">
        <v>6429530.736163092</v>
      </c>
      <c r="E77" s="26">
        <f t="shared" si="1"/>
        <v>-370970.26383651234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5">
      <c r="B78" s="16">
        <v>0.0081</v>
      </c>
      <c r="C78" s="26">
        <v>6800500.999999604</v>
      </c>
      <c r="D78" s="17">
        <v>6433878.738865016</v>
      </c>
      <c r="E78" s="26">
        <f t="shared" si="1"/>
        <v>-366622.26113458816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5">
      <c r="B79" s="16">
        <v>0.008</v>
      </c>
      <c r="C79" s="26">
        <v>6800500.999999604</v>
      </c>
      <c r="D79" s="17">
        <v>6438230.957882134</v>
      </c>
      <c r="E79" s="26">
        <f t="shared" si="1"/>
        <v>-362270.04211746994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5">
      <c r="B80" s="16">
        <v>0.0079</v>
      </c>
      <c r="C80" s="26">
        <v>6800500.999999604</v>
      </c>
      <c r="D80" s="17">
        <v>6442587.397970949</v>
      </c>
      <c r="E80" s="26">
        <f t="shared" si="1"/>
        <v>-357913.6020286549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5">
      <c r="B81" s="16">
        <v>0.0078</v>
      </c>
      <c r="C81" s="26">
        <v>6800500.999999604</v>
      </c>
      <c r="D81" s="17">
        <v>6446948.0638938015</v>
      </c>
      <c r="E81" s="26">
        <f t="shared" si="1"/>
        <v>-353552.93610580266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5">
      <c r="B82" s="16">
        <v>0.0077</v>
      </c>
      <c r="C82" s="26">
        <v>6800500.999999604</v>
      </c>
      <c r="D82" s="17">
        <v>6451312.960419086</v>
      </c>
      <c r="E82" s="26">
        <f t="shared" si="1"/>
        <v>-349188.0395805184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5">
      <c r="B83" s="16">
        <v>0.0076</v>
      </c>
      <c r="C83" s="26">
        <v>6800500.999999604</v>
      </c>
      <c r="D83" s="17">
        <v>6455682.092320808</v>
      </c>
      <c r="E83" s="26">
        <f t="shared" si="1"/>
        <v>-344818.907678796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5">
      <c r="B84" s="16">
        <v>0.0075</v>
      </c>
      <c r="C84" s="26">
        <v>6800500.999999604</v>
      </c>
      <c r="D84" s="17">
        <v>6460055.464378929</v>
      </c>
      <c r="E84" s="26">
        <f t="shared" si="1"/>
        <v>-340445.5356206754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5">
      <c r="B85" s="16">
        <v>0.0074</v>
      </c>
      <c r="C85" s="26">
        <v>6800500.999999604</v>
      </c>
      <c r="D85" s="17">
        <v>6464433.081379166</v>
      </c>
      <c r="E85" s="26">
        <f t="shared" si="1"/>
        <v>-336067.9186204383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5">
      <c r="B86" s="16">
        <v>0.0073</v>
      </c>
      <c r="C86" s="26">
        <v>6800500.999999604</v>
      </c>
      <c r="D86" s="17">
        <v>6468814.9481134</v>
      </c>
      <c r="E86" s="26">
        <f t="shared" si="1"/>
        <v>-331686.05188620463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5">
      <c r="B87" s="16">
        <v>0.0072</v>
      </c>
      <c r="C87" s="26">
        <v>6800500.999999604</v>
      </c>
      <c r="D87" s="17">
        <v>6473201.069379063</v>
      </c>
      <c r="E87" s="26">
        <f t="shared" si="1"/>
        <v>-327299.93062054086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5">
      <c r="B88" s="16">
        <v>0.0071</v>
      </c>
      <c r="C88" s="26">
        <v>6800500.999999604</v>
      </c>
      <c r="D88" s="17">
        <v>6477591.4499797225</v>
      </c>
      <c r="E88" s="26">
        <f t="shared" si="1"/>
        <v>-322909.5500198817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5">
      <c r="B89" s="16">
        <v>0.007</v>
      </c>
      <c r="C89" s="26">
        <v>6800500.999999604</v>
      </c>
      <c r="D89" s="17">
        <v>6481986.0947244745</v>
      </c>
      <c r="E89" s="26">
        <f t="shared" si="1"/>
        <v>-318514.9052751297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5">
      <c r="B90" s="16">
        <v>0.0069</v>
      </c>
      <c r="C90" s="26">
        <v>6800500.999999604</v>
      </c>
      <c r="D90" s="17">
        <v>6486385.008428999</v>
      </c>
      <c r="E90" s="26">
        <f t="shared" si="1"/>
        <v>-314115.99157060497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5">
      <c r="B91" s="16">
        <v>0.0068</v>
      </c>
      <c r="C91" s="26">
        <v>6800500.999999604</v>
      </c>
      <c r="D91" s="17">
        <v>6490788.195914231</v>
      </c>
      <c r="E91" s="26">
        <f t="shared" si="1"/>
        <v>-309712.80408537295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5">
      <c r="B92" s="16">
        <v>0.0067</v>
      </c>
      <c r="C92" s="26">
        <v>6800500.999999604</v>
      </c>
      <c r="D92" s="17">
        <v>6495195.662007217</v>
      </c>
      <c r="E92" s="26">
        <f t="shared" si="1"/>
        <v>-305305.3379923869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5">
      <c r="B93" s="16">
        <v>0.0066</v>
      </c>
      <c r="C93" s="26">
        <v>6800500.999999604</v>
      </c>
      <c r="D93" s="17">
        <v>6499607.411541016</v>
      </c>
      <c r="E93" s="26">
        <f t="shared" si="1"/>
        <v>-300893.58845858835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5">
      <c r="B94" s="16">
        <v>0.0065</v>
      </c>
      <c r="C94" s="26">
        <v>6800500.999999604</v>
      </c>
      <c r="D94" s="17">
        <v>6504023.44935477</v>
      </c>
      <c r="E94" s="26">
        <f t="shared" si="1"/>
        <v>-296477.5506448345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5">
      <c r="B95" s="16">
        <v>0.0064</v>
      </c>
      <c r="C95" s="26">
        <v>6800500.999999604</v>
      </c>
      <c r="D95" s="17">
        <v>6508443.780293182</v>
      </c>
      <c r="E95" s="26">
        <f t="shared" si="1"/>
        <v>-292057.21970642265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5">
      <c r="B96" s="16">
        <v>0.0063</v>
      </c>
      <c r="C96" s="26">
        <v>6800500.999999604</v>
      </c>
      <c r="D96" s="17">
        <v>6512868.409207242</v>
      </c>
      <c r="E96" s="26">
        <f t="shared" si="1"/>
        <v>-287632.5907923626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5">
      <c r="B97" s="16">
        <v>0.0062</v>
      </c>
      <c r="C97" s="26">
        <v>6800500.999999604</v>
      </c>
      <c r="D97" s="17">
        <v>6517297.340953591</v>
      </c>
      <c r="E97" s="26">
        <f t="shared" si="1"/>
        <v>-283203.6590460129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5">
      <c r="B98" s="16">
        <v>0.0061</v>
      </c>
      <c r="C98" s="26">
        <v>6800500.999999604</v>
      </c>
      <c r="D98" s="17">
        <v>6521730.580395263</v>
      </c>
      <c r="E98" s="26">
        <f t="shared" si="1"/>
        <v>-278770.4196043415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5">
      <c r="B99" s="16">
        <v>0.006</v>
      </c>
      <c r="C99" s="26">
        <v>6800500.999999604</v>
      </c>
      <c r="D99" s="17">
        <v>6526168.132400882</v>
      </c>
      <c r="E99" s="26">
        <f t="shared" si="1"/>
        <v>-274332.86759872176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5">
      <c r="B100" s="16">
        <v>0.0059</v>
      </c>
      <c r="C100" s="26">
        <v>6800500.999999604</v>
      </c>
      <c r="D100" s="17">
        <v>6530610.001845165</v>
      </c>
      <c r="E100" s="26">
        <f t="shared" si="1"/>
        <v>-269890.99815443903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5">
      <c r="B101" s="16">
        <v>0.0058</v>
      </c>
      <c r="C101" s="26">
        <v>6800500.999999604</v>
      </c>
      <c r="D101" s="17">
        <v>6535056.193608799</v>
      </c>
      <c r="E101" s="26">
        <f t="shared" si="1"/>
        <v>-265444.80639080517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5">
      <c r="B102" s="16">
        <v>0.0057</v>
      </c>
      <c r="C102" s="26">
        <v>6800500.999999604</v>
      </c>
      <c r="D102" s="17">
        <v>6539506.712578685</v>
      </c>
      <c r="E102" s="26">
        <f t="shared" si="1"/>
        <v>-260994.28742091917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5">
      <c r="B103" s="16">
        <v>0.0056</v>
      </c>
      <c r="C103" s="26">
        <v>6800500.999999604</v>
      </c>
      <c r="D103" s="17">
        <v>6543961.563647549</v>
      </c>
      <c r="E103" s="26">
        <f t="shared" si="1"/>
        <v>-256539.43635205552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5">
      <c r="B104" s="16">
        <v>0.0055</v>
      </c>
      <c r="C104" s="26">
        <v>6800500.999999604</v>
      </c>
      <c r="D104" s="17">
        <v>6548420.7517139865</v>
      </c>
      <c r="E104" s="26">
        <f t="shared" si="1"/>
        <v>-252080.24828561768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5">
      <c r="B105" s="16">
        <v>0.0054</v>
      </c>
      <c r="C105" s="26">
        <v>6800500.999999604</v>
      </c>
      <c r="D105" s="17">
        <v>6552884.281682671</v>
      </c>
      <c r="E105" s="26">
        <f t="shared" si="1"/>
        <v>-247616.71831693314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5">
      <c r="B106" s="16">
        <v>0.0053</v>
      </c>
      <c r="C106" s="26">
        <v>6800500.999999604</v>
      </c>
      <c r="D106" s="17">
        <v>6557352.158464805</v>
      </c>
      <c r="E106" s="26">
        <f t="shared" si="1"/>
        <v>-243148.84153479896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5">
      <c r="B107" s="16">
        <v>0.0052</v>
      </c>
      <c r="C107" s="26">
        <v>6800500.999999604</v>
      </c>
      <c r="D107" s="17">
        <v>6561824.386976897</v>
      </c>
      <c r="E107" s="26">
        <f t="shared" si="1"/>
        <v>-238676.6130227074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5">
      <c r="B108" s="16">
        <v>0.0051</v>
      </c>
      <c r="C108" s="26">
        <v>6800500.999999604</v>
      </c>
      <c r="D108" s="17">
        <v>6566300.972141931</v>
      </c>
      <c r="E108" s="26">
        <f t="shared" si="1"/>
        <v>-234200.02785767335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5">
      <c r="B109" s="16">
        <v>0.005</v>
      </c>
      <c r="C109" s="26">
        <v>6800500.999999604</v>
      </c>
      <c r="D109" s="17">
        <v>6570781.918888758</v>
      </c>
      <c r="E109" s="26">
        <f t="shared" si="1"/>
        <v>-229719.08111084625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5">
      <c r="B110" s="16">
        <v>0.0049</v>
      </c>
      <c r="C110" s="26">
        <v>6800500.999999604</v>
      </c>
      <c r="D110" s="17">
        <v>6575267.232152568</v>
      </c>
      <c r="E110" s="26">
        <f t="shared" si="1"/>
        <v>-225233.767847036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5">
      <c r="B111" s="16">
        <v>0.0048</v>
      </c>
      <c r="C111" s="26">
        <v>6800500.999999604</v>
      </c>
      <c r="D111" s="17">
        <v>6579756.916874243</v>
      </c>
      <c r="E111" s="26">
        <f t="shared" si="1"/>
        <v>-220744.08312536124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5">
      <c r="B112" s="16">
        <v>0.0047</v>
      </c>
      <c r="C112" s="26">
        <v>6800500.999999604</v>
      </c>
      <c r="D112" s="17">
        <v>6584250.978001027</v>
      </c>
      <c r="E112" s="26">
        <f t="shared" si="1"/>
        <v>-216250.02199857682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5">
      <c r="B113" s="16">
        <v>0.0046</v>
      </c>
      <c r="C113" s="26">
        <v>6800500.999999604</v>
      </c>
      <c r="D113" s="17">
        <v>6588749.420485965</v>
      </c>
      <c r="E113" s="26">
        <f t="shared" si="1"/>
        <v>-211751.5795136392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5">
      <c r="B114" s="16">
        <v>0.0045</v>
      </c>
      <c r="C114" s="26">
        <v>6800500.999999604</v>
      </c>
      <c r="D114" s="17">
        <v>6593252.249288574</v>
      </c>
      <c r="E114" s="26">
        <f t="shared" si="1"/>
        <v>-207248.75071103033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5">
      <c r="B115" s="16">
        <v>0.0044</v>
      </c>
      <c r="C115" s="26">
        <v>6800500.999999604</v>
      </c>
      <c r="D115" s="17">
        <v>6597759.469374252</v>
      </c>
      <c r="E115" s="26">
        <f t="shared" si="1"/>
        <v>-202741.53062535264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5">
      <c r="B116" s="16">
        <v>0.0043</v>
      </c>
      <c r="C116" s="26">
        <v>6800500.999999604</v>
      </c>
      <c r="D116" s="17">
        <v>6602271.085714437</v>
      </c>
      <c r="E116" s="26">
        <f t="shared" si="1"/>
        <v>-198229.91428516712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5">
      <c r="B117" s="16">
        <v>0.0042</v>
      </c>
      <c r="C117" s="26">
        <v>6800500.999999604</v>
      </c>
      <c r="D117" s="17">
        <v>6606787.103286698</v>
      </c>
      <c r="E117" s="26">
        <f t="shared" si="1"/>
        <v>-193713.89671290573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5">
      <c r="B118" s="16">
        <v>0.0041</v>
      </c>
      <c r="C118" s="26">
        <v>6800500.999999604</v>
      </c>
      <c r="D118" s="17">
        <v>6611307.527074989</v>
      </c>
      <c r="E118" s="26">
        <f t="shared" si="1"/>
        <v>-189193.47292461526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5">
      <c r="B119" s="16">
        <v>0.004</v>
      </c>
      <c r="C119" s="26">
        <v>6800500.999999604</v>
      </c>
      <c r="D119" s="17">
        <v>6615832.3620691225</v>
      </c>
      <c r="E119" s="26">
        <f t="shared" si="1"/>
        <v>-184668.6379304817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5">
      <c r="B120" s="16">
        <v>0.0039</v>
      </c>
      <c r="C120" s="26">
        <v>6800500.999999604</v>
      </c>
      <c r="D120" s="17">
        <v>6620361.6132651055</v>
      </c>
      <c r="E120" s="26">
        <f t="shared" si="1"/>
        <v>-180139.38673449866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5">
      <c r="B121" s="16">
        <v>0.0038</v>
      </c>
      <c r="C121" s="26">
        <v>6800500.999999604</v>
      </c>
      <c r="D121" s="17">
        <v>6624895.285665112</v>
      </c>
      <c r="E121" s="26">
        <f t="shared" si="1"/>
        <v>-175605.71433449257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5">
      <c r="B122" s="16">
        <v>0.0037</v>
      </c>
      <c r="C122" s="26">
        <v>6800500.999999604</v>
      </c>
      <c r="D122" s="17">
        <v>6629433.384277389</v>
      </c>
      <c r="E122" s="26">
        <f t="shared" si="1"/>
        <v>-171067.6157222148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5">
      <c r="B123" s="16">
        <v>0.0036</v>
      </c>
      <c r="C123" s="26">
        <v>6800500.999999604</v>
      </c>
      <c r="D123" s="17">
        <v>6633975.914116711</v>
      </c>
      <c r="E123" s="26">
        <f t="shared" si="1"/>
        <v>-166525.08588289283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5">
      <c r="B124" s="16">
        <v>0.0035</v>
      </c>
      <c r="C124" s="26">
        <v>6800500.999999604</v>
      </c>
      <c r="D124" s="17">
        <v>6638522.88020351</v>
      </c>
      <c r="E124" s="26">
        <f aca="true" t="shared" si="2" ref="E124:E187">D124-C124</f>
        <v>-161978.11979609448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5">
      <c r="B125" s="16">
        <v>0.0034</v>
      </c>
      <c r="C125" s="26">
        <v>6800500.999999604</v>
      </c>
      <c r="D125" s="17">
        <v>6643074.287564712</v>
      </c>
      <c r="E125" s="26">
        <f t="shared" si="2"/>
        <v>-157426.71243489254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5">
      <c r="B126" s="16">
        <v>0.0033</v>
      </c>
      <c r="C126" s="26">
        <v>6800500.999999604</v>
      </c>
      <c r="D126" s="17">
        <v>6647630.14123325</v>
      </c>
      <c r="E126" s="26">
        <f t="shared" si="2"/>
        <v>-152870.85876635462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5">
      <c r="B127" s="16">
        <v>0.0032</v>
      </c>
      <c r="C127" s="26">
        <v>6800500.999999604</v>
      </c>
      <c r="D127" s="17">
        <v>6652190.446248523</v>
      </c>
      <c r="E127" s="26">
        <f t="shared" si="2"/>
        <v>-148310.55375108123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ht="15">
      <c r="B128" s="16">
        <v>0.0031</v>
      </c>
      <c r="C128" s="26">
        <v>6800500.999999604</v>
      </c>
      <c r="D128" s="17">
        <v>6656755.207655988</v>
      </c>
      <c r="E128" s="26">
        <f t="shared" si="2"/>
        <v>-143745.7923436165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ht="15">
      <c r="B129" s="16">
        <v>0.003</v>
      </c>
      <c r="C129" s="26">
        <v>6800500.999999604</v>
      </c>
      <c r="D129" s="17">
        <v>6661324.430507098</v>
      </c>
      <c r="E129" s="26">
        <f t="shared" si="2"/>
        <v>-139176.56949250586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ht="15">
      <c r="B130" s="16">
        <v>0.0029</v>
      </c>
      <c r="C130" s="26">
        <v>6800500.999999604</v>
      </c>
      <c r="D130" s="17">
        <v>6665898.119859775</v>
      </c>
      <c r="E130" s="26">
        <f t="shared" si="2"/>
        <v>-134602.8801398296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2:45" ht="15">
      <c r="B131" s="16">
        <v>0.0028</v>
      </c>
      <c r="C131" s="26">
        <v>6800500.999999604</v>
      </c>
      <c r="D131" s="17">
        <v>6670476.280778292</v>
      </c>
      <c r="E131" s="26">
        <f t="shared" si="2"/>
        <v>-130024.71922131255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2:45" ht="15">
      <c r="B132" s="16">
        <v>0.0027</v>
      </c>
      <c r="C132" s="26">
        <v>6800500.999999604</v>
      </c>
      <c r="D132" s="17">
        <v>6675058.918332811</v>
      </c>
      <c r="E132" s="26">
        <f t="shared" si="2"/>
        <v>-125442.08166679274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2:45" ht="15">
      <c r="B133" s="16">
        <v>0.0026</v>
      </c>
      <c r="C133" s="26">
        <v>6800500.999999604</v>
      </c>
      <c r="D133" s="17">
        <v>6679646.037599948</v>
      </c>
      <c r="E133" s="26">
        <f t="shared" si="2"/>
        <v>-120854.96239965595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2:45" ht="15">
      <c r="B134" s="16">
        <v>0.0025</v>
      </c>
      <c r="C134" s="26">
        <v>6800500.999999604</v>
      </c>
      <c r="D134" s="17">
        <v>6684237.6436624685</v>
      </c>
      <c r="E134" s="26">
        <f t="shared" si="2"/>
        <v>-116263.35633713566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2:45" ht="15">
      <c r="B135" s="16">
        <v>0.0024</v>
      </c>
      <c r="C135" s="26">
        <v>6800500.999999604</v>
      </c>
      <c r="D135" s="17">
        <v>6688833.741609599</v>
      </c>
      <c r="E135" s="26">
        <f t="shared" si="2"/>
        <v>-111667.25839000475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2:45" ht="15">
      <c r="B136" s="16">
        <v>0.0023</v>
      </c>
      <c r="C136" s="26">
        <v>6800500.999999604</v>
      </c>
      <c r="D136" s="17">
        <v>6693434.336536653</v>
      </c>
      <c r="E136" s="26">
        <f t="shared" si="2"/>
        <v>-107066.66346295085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2:45" ht="15">
      <c r="B137" s="16">
        <v>0.0022</v>
      </c>
      <c r="C137" s="26">
        <v>6800500.999999604</v>
      </c>
      <c r="D137" s="17">
        <v>6698039.433545199</v>
      </c>
      <c r="E137" s="26">
        <f t="shared" si="2"/>
        <v>-102461.56645440497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2:45" ht="15">
      <c r="B138" s="16">
        <v>0.0021</v>
      </c>
      <c r="C138" s="26">
        <v>6800500.999999604</v>
      </c>
      <c r="D138" s="17">
        <v>6702649.037743061</v>
      </c>
      <c r="E138" s="26">
        <f t="shared" si="2"/>
        <v>-97851.96225654334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ht="15">
      <c r="B139" s="16">
        <v>0.002</v>
      </c>
      <c r="C139" s="26">
        <v>6800500.999999604</v>
      </c>
      <c r="D139" s="17">
        <v>6707263.154244713</v>
      </c>
      <c r="E139" s="26">
        <f t="shared" si="2"/>
        <v>-93237.84575489163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ht="15">
      <c r="B140" s="16">
        <v>0.0019</v>
      </c>
      <c r="C140" s="26">
        <v>6800500.999999604</v>
      </c>
      <c r="D140" s="17">
        <v>6711881.788170516</v>
      </c>
      <c r="E140" s="26">
        <f t="shared" si="2"/>
        <v>-88619.21182908863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ht="15">
      <c r="B141" s="16">
        <v>0.0018</v>
      </c>
      <c r="C141" s="26">
        <v>6800500.999999604</v>
      </c>
      <c r="D141" s="17">
        <v>6716504.944647329</v>
      </c>
      <c r="E141" s="26">
        <f t="shared" si="2"/>
        <v>-83996.05535227526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2:45" ht="15">
      <c r="B142" s="16">
        <v>0.0017</v>
      </c>
      <c r="C142" s="26">
        <v>6800500.999999604</v>
      </c>
      <c r="D142" s="17">
        <v>6721132.628808094</v>
      </c>
      <c r="E142" s="26">
        <f t="shared" si="2"/>
        <v>-79368.37119151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2:45" ht="15">
      <c r="B143" s="16">
        <v>0.0016</v>
      </c>
      <c r="C143" s="26">
        <v>6800500.999999604</v>
      </c>
      <c r="D143" s="17">
        <v>6725764.84579259</v>
      </c>
      <c r="E143" s="26">
        <f t="shared" si="2"/>
        <v>-74736.15420701448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2:45" ht="15">
      <c r="B144" s="16">
        <v>0.0015</v>
      </c>
      <c r="C144" s="26">
        <v>6800500.999999604</v>
      </c>
      <c r="D144" s="17">
        <v>6730401.6007465</v>
      </c>
      <c r="E144" s="26">
        <f t="shared" si="2"/>
        <v>-70099.39925310388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2:45" ht="15">
      <c r="B145" s="16">
        <v>0.0014</v>
      </c>
      <c r="C145" s="26">
        <v>6800500.999999604</v>
      </c>
      <c r="D145" s="17">
        <v>6735042.898821889</v>
      </c>
      <c r="E145" s="26">
        <f t="shared" si="2"/>
        <v>-65458.101177714765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2:45" ht="15">
      <c r="B146" s="16">
        <v>0.0013</v>
      </c>
      <c r="C146" s="26">
        <v>6800500.999999604</v>
      </c>
      <c r="D146" s="17">
        <v>6739688.745177237</v>
      </c>
      <c r="E146" s="26">
        <f t="shared" si="2"/>
        <v>-60812.25482236687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2:45" ht="15">
      <c r="B147" s="16">
        <v>0.0012</v>
      </c>
      <c r="C147" s="26">
        <v>6800500.999999604</v>
      </c>
      <c r="D147" s="17">
        <v>6744339.144977458</v>
      </c>
      <c r="E147" s="26">
        <f t="shared" si="2"/>
        <v>-56161.85502214637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2:45" ht="15">
      <c r="B148" s="16">
        <v>0.0011</v>
      </c>
      <c r="C148" s="26">
        <v>6800500.999999604</v>
      </c>
      <c r="D148" s="17">
        <v>6748994.103393866</v>
      </c>
      <c r="E148" s="26">
        <f t="shared" si="2"/>
        <v>-51506.89660573844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2:45" ht="15">
      <c r="B149" s="16">
        <v>0.001</v>
      </c>
      <c r="C149" s="26">
        <v>6800500.999999604</v>
      </c>
      <c r="D149" s="17">
        <v>6753653.625603833</v>
      </c>
      <c r="E149" s="26">
        <f t="shared" si="2"/>
        <v>-46847.37439577095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2:45" ht="15">
      <c r="B150" s="16">
        <v>0.0009</v>
      </c>
      <c r="C150" s="26">
        <v>6800500.999999604</v>
      </c>
      <c r="D150" s="17">
        <v>6758317.716791385</v>
      </c>
      <c r="E150" s="26">
        <f t="shared" si="2"/>
        <v>-42183.283208219334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2:45" ht="15">
      <c r="B151" s="16">
        <v>0.0008</v>
      </c>
      <c r="C151" s="26">
        <v>6800500.999999604</v>
      </c>
      <c r="D151" s="17">
        <v>6762986.382147047</v>
      </c>
      <c r="E151" s="26">
        <f t="shared" si="2"/>
        <v>-37514.61785255745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2:45" ht="15">
      <c r="B152" s="16">
        <v>0.0007</v>
      </c>
      <c r="C152" s="26">
        <v>6800500.999999604</v>
      </c>
      <c r="D152" s="17">
        <v>6767659.626867422</v>
      </c>
      <c r="E152" s="26">
        <f t="shared" si="2"/>
        <v>-32841.373132182285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2:45" ht="15">
      <c r="B153" s="16">
        <v>0.0006</v>
      </c>
      <c r="C153" s="26">
        <v>6800500.999999604</v>
      </c>
      <c r="D153" s="17">
        <v>6772337.4561557565</v>
      </c>
      <c r="E153" s="26">
        <f t="shared" si="2"/>
        <v>-28163.5438438477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2:45" ht="15">
      <c r="B154" s="16">
        <v>0.0005</v>
      </c>
      <c r="C154" s="26">
        <v>6800500.999999604</v>
      </c>
      <c r="D154" s="17">
        <v>6777019.875221551</v>
      </c>
      <c r="E154" s="26">
        <f t="shared" si="2"/>
        <v>-23481.124778052792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2:45" ht="15">
      <c r="B155" s="16">
        <v>0.0004</v>
      </c>
      <c r="C155" s="26">
        <v>6800500.999999604</v>
      </c>
      <c r="D155" s="17">
        <v>6781706.889280985</v>
      </c>
      <c r="E155" s="26">
        <f t="shared" si="2"/>
        <v>-18794.11071861908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2:45" ht="15">
      <c r="B156" s="16">
        <v>0.0003</v>
      </c>
      <c r="C156" s="26">
        <v>6800500.999999604</v>
      </c>
      <c r="D156" s="17">
        <v>6786398.503556401</v>
      </c>
      <c r="E156" s="26">
        <f t="shared" si="2"/>
        <v>-14102.49644320365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2:45" ht="15">
      <c r="B157" s="16">
        <v>0.0002</v>
      </c>
      <c r="C157" s="26">
        <v>6800500.999999604</v>
      </c>
      <c r="D157" s="17">
        <v>6791094.723276669</v>
      </c>
      <c r="E157" s="26">
        <f t="shared" si="2"/>
        <v>-9406.276722935028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2:45" ht="15">
      <c r="B158" s="16">
        <v>0.0001</v>
      </c>
      <c r="C158" s="26">
        <v>6800500.999999604</v>
      </c>
      <c r="D158" s="17">
        <v>6795795.553677075</v>
      </c>
      <c r="E158" s="26">
        <f t="shared" si="2"/>
        <v>-4705.446322529577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2:45" ht="15">
      <c r="B159" s="16">
        <v>0</v>
      </c>
      <c r="C159" s="26">
        <v>6800500.999999604</v>
      </c>
      <c r="D159" s="26">
        <v>6800500.999999604</v>
      </c>
      <c r="E159" s="26">
        <f t="shared" si="2"/>
        <v>0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2:45" ht="15">
      <c r="B160" s="16">
        <v>-0.0001</v>
      </c>
      <c r="C160" s="26">
        <v>6800500.999999604</v>
      </c>
      <c r="D160" s="17">
        <v>6805211.067492398</v>
      </c>
      <c r="E160" s="26">
        <f t="shared" si="2"/>
        <v>4710.0674927942455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2:45" ht="15">
      <c r="B161" s="16">
        <v>-0.0002</v>
      </c>
      <c r="C161" s="26">
        <v>6800500.999999604</v>
      </c>
      <c r="D161" s="17">
        <v>6809925.761410228</v>
      </c>
      <c r="E161" s="26">
        <f t="shared" si="2"/>
        <v>9424.761410623789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2:45" ht="15">
      <c r="B162" s="16">
        <v>-0.0003</v>
      </c>
      <c r="C162" s="26">
        <v>6800500.999999604</v>
      </c>
      <c r="D162" s="17">
        <v>6814645.087014237</v>
      </c>
      <c r="E162" s="26">
        <f t="shared" si="2"/>
        <v>14144.08701463323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2:45" ht="15">
      <c r="B163" s="16">
        <v>-0.0004</v>
      </c>
      <c r="C163" s="26">
        <v>6800500.999999604</v>
      </c>
      <c r="D163" s="17">
        <v>6819369.049572292</v>
      </c>
      <c r="E163" s="26">
        <f t="shared" si="2"/>
        <v>18868.049572687596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2:45" ht="15">
      <c r="B164" s="16">
        <v>-0.0005</v>
      </c>
      <c r="C164" s="26">
        <v>6800500.999999604</v>
      </c>
      <c r="D164" s="17">
        <v>6824097.6543584755</v>
      </c>
      <c r="E164" s="26">
        <f t="shared" si="2"/>
        <v>23596.65435887128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2:45" ht="15">
      <c r="B165" s="16">
        <v>-0.0006</v>
      </c>
      <c r="C165" s="26">
        <v>6800500.999999604</v>
      </c>
      <c r="D165" s="17">
        <v>6828830.906653651</v>
      </c>
      <c r="E165" s="26">
        <f t="shared" si="2"/>
        <v>28329.90665404685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2:45" ht="15">
      <c r="B166" s="16">
        <v>-0.0007</v>
      </c>
      <c r="C166" s="26">
        <v>6800500.999999604</v>
      </c>
      <c r="D166" s="17">
        <v>6833568.811744792</v>
      </c>
      <c r="E166" s="26">
        <f t="shared" si="2"/>
        <v>33067.8117451882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2:45" ht="15">
      <c r="B167" s="16">
        <v>-0.0008</v>
      </c>
      <c r="C167" s="26">
        <v>6800500.999999604</v>
      </c>
      <c r="D167" s="17">
        <v>6838311.374926025</v>
      </c>
      <c r="E167" s="26">
        <f t="shared" si="2"/>
        <v>37810.37492642086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2:45" ht="15">
      <c r="B168" s="16">
        <v>-0.0009</v>
      </c>
      <c r="C168" s="26">
        <v>6800500.999999604</v>
      </c>
      <c r="D168" s="17">
        <v>6843058.601497424</v>
      </c>
      <c r="E168" s="26">
        <f t="shared" si="2"/>
        <v>42557.60149781965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2:45" ht="15">
      <c r="B169" s="16">
        <v>-0.001</v>
      </c>
      <c r="C169" s="26">
        <v>6800500.999999604</v>
      </c>
      <c r="D169" s="17">
        <v>6847810.496765954</v>
      </c>
      <c r="E169" s="26">
        <f t="shared" si="2"/>
        <v>47309.49676635023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2:45" ht="15">
      <c r="B170" s="16">
        <v>-0.0011</v>
      </c>
      <c r="C170" s="26">
        <v>6800500.999999604</v>
      </c>
      <c r="D170" s="17">
        <v>6852567.0660448205</v>
      </c>
      <c r="E170" s="26">
        <f t="shared" si="2"/>
        <v>52066.066045216285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2:45" ht="15">
      <c r="B171" s="16">
        <v>-0.0012</v>
      </c>
      <c r="C171" s="26">
        <v>6800500.999999604</v>
      </c>
      <c r="D171" s="17">
        <v>6857328.31465415</v>
      </c>
      <c r="E171" s="26">
        <f t="shared" si="2"/>
        <v>56827.31465454586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2:45" ht="15">
      <c r="B172" s="16">
        <v>-0.0013</v>
      </c>
      <c r="C172" s="26">
        <v>6800500.999999604</v>
      </c>
      <c r="D172" s="17">
        <v>6862094.2479205</v>
      </c>
      <c r="E172" s="26">
        <f t="shared" si="2"/>
        <v>61593.24792089593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2:45" ht="15">
      <c r="B173" s="16">
        <v>-0.0014</v>
      </c>
      <c r="C173" s="26">
        <v>6800500.999999604</v>
      </c>
      <c r="D173" s="17">
        <v>6866864.871176911</v>
      </c>
      <c r="E173" s="26">
        <f t="shared" si="2"/>
        <v>66363.8711773064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2:45" ht="15">
      <c r="B174" s="16">
        <v>-0.0015</v>
      </c>
      <c r="C174" s="26">
        <v>6800500.999999604</v>
      </c>
      <c r="D174" s="17">
        <v>6871640.189762951</v>
      </c>
      <c r="E174" s="26">
        <f t="shared" si="2"/>
        <v>71139.18976334669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2:45" ht="15">
      <c r="B175" s="16">
        <v>-0.0016</v>
      </c>
      <c r="C175" s="26">
        <v>6800500.999999604</v>
      </c>
      <c r="D175" s="17">
        <v>6876420.209025136</v>
      </c>
      <c r="E175" s="26">
        <f t="shared" si="2"/>
        <v>75919.209025532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2:45" ht="15">
      <c r="B176" s="16">
        <v>-0.0017</v>
      </c>
      <c r="C176" s="26">
        <v>6800500.999999604</v>
      </c>
      <c r="D176" s="17">
        <v>6881204.934316218</v>
      </c>
      <c r="E176" s="26">
        <f t="shared" si="2"/>
        <v>80703.93431661371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2:45" ht="15">
      <c r="B177" s="16">
        <v>-0.0018</v>
      </c>
      <c r="C177" s="26">
        <v>6800500.999999604</v>
      </c>
      <c r="D177" s="17">
        <v>6885994.370995721</v>
      </c>
      <c r="E177" s="26">
        <f t="shared" si="2"/>
        <v>85493.37099611666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2:45" ht="15">
      <c r="B178" s="16">
        <v>-0.0019</v>
      </c>
      <c r="C178" s="26">
        <v>6800500.999999604</v>
      </c>
      <c r="D178" s="17">
        <v>6890788.524429721</v>
      </c>
      <c r="E178" s="26">
        <f t="shared" si="2"/>
        <v>90287.52443011664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2:45" ht="15">
      <c r="B179" s="16">
        <v>-0.002</v>
      </c>
      <c r="C179" s="26">
        <v>6800500.999999604</v>
      </c>
      <c r="D179" s="17">
        <v>6895587.3999909125</v>
      </c>
      <c r="E179" s="26">
        <f t="shared" si="2"/>
        <v>95086.39999130834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2:45" ht="15">
      <c r="B180" s="16">
        <v>-0.0021</v>
      </c>
      <c r="C180" s="26">
        <v>6800500.999999604</v>
      </c>
      <c r="D180" s="17">
        <v>6900391.00305887</v>
      </c>
      <c r="E180" s="26">
        <f t="shared" si="2"/>
        <v>99890.00305926614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2:45" ht="15">
      <c r="B181" s="16">
        <v>-0.0022</v>
      </c>
      <c r="C181" s="26">
        <v>6800500.999999604</v>
      </c>
      <c r="D181" s="17">
        <v>6905199.3390196</v>
      </c>
      <c r="E181" s="26">
        <f t="shared" si="2"/>
        <v>104698.33901999611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2:45" ht="15">
      <c r="B182" s="16">
        <v>-0.0023</v>
      </c>
      <c r="C182" s="26">
        <v>6800500.999999604</v>
      </c>
      <c r="D182" s="17">
        <v>6910012.413265598</v>
      </c>
      <c r="E182" s="26">
        <f t="shared" si="2"/>
        <v>109511.41326599382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2:45" ht="15">
      <c r="B183" s="16">
        <v>-0.0024</v>
      </c>
      <c r="C183" s="26">
        <v>6800500.999999604</v>
      </c>
      <c r="D183" s="17">
        <v>6914830.231196194</v>
      </c>
      <c r="E183" s="26">
        <f t="shared" si="2"/>
        <v>114329.23119658977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2:45" ht="15">
      <c r="B184" s="16">
        <v>-0.0025</v>
      </c>
      <c r="C184" s="26">
        <v>6800500.999999604</v>
      </c>
      <c r="D184" s="17">
        <v>6919652.798217734</v>
      </c>
      <c r="E184" s="26">
        <f t="shared" si="2"/>
        <v>119151.79821813013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2:45" ht="15">
      <c r="B185" s="16">
        <v>-0.0026</v>
      </c>
      <c r="C185" s="26">
        <v>6800500.999999604</v>
      </c>
      <c r="D185" s="17">
        <v>6924480.119742675</v>
      </c>
      <c r="E185" s="26">
        <f t="shared" si="2"/>
        <v>123979.11974307057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2:45" ht="15">
      <c r="B186" s="16">
        <v>-0.0027</v>
      </c>
      <c r="C186" s="26">
        <v>6800500.999999604</v>
      </c>
      <c r="D186" s="17">
        <v>6929312.201190466</v>
      </c>
      <c r="E186" s="26">
        <f t="shared" si="2"/>
        <v>128811.20119086187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2:45" ht="15">
      <c r="B187" s="16">
        <v>-0.0028</v>
      </c>
      <c r="C187" s="26">
        <v>6800500.999999604</v>
      </c>
      <c r="D187" s="17">
        <v>6934149.047986988</v>
      </c>
      <c r="E187" s="26">
        <f t="shared" si="2"/>
        <v>133648.0479873838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2:45" ht="15">
      <c r="B188" s="16">
        <v>-0.0029</v>
      </c>
      <c r="C188" s="26">
        <v>6800500.999999604</v>
      </c>
      <c r="D188" s="17">
        <v>6938990.665565417</v>
      </c>
      <c r="E188" s="26">
        <f aca="true" t="shared" si="3" ref="E188:E251">D188-C188</f>
        <v>138489.66556581296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2:45" ht="15">
      <c r="B189" s="16">
        <v>-0.003</v>
      </c>
      <c r="C189" s="26">
        <v>6800500.999999604</v>
      </c>
      <c r="D189" s="17">
        <v>6943837.059365026</v>
      </c>
      <c r="E189" s="26">
        <f t="shared" si="3"/>
        <v>143336.05936542153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2:45" ht="15">
      <c r="B190" s="16">
        <v>-0.0031</v>
      </c>
      <c r="C190" s="26">
        <v>6800500.999999604</v>
      </c>
      <c r="D190" s="17">
        <v>6948688.234832114</v>
      </c>
      <c r="E190" s="26">
        <f t="shared" si="3"/>
        <v>148187.23483250942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2:45" ht="15">
      <c r="B191" s="16">
        <v>-0.0032</v>
      </c>
      <c r="C191" s="26">
        <v>6800500.999999604</v>
      </c>
      <c r="D191" s="17">
        <v>6953544.197419513</v>
      </c>
      <c r="E191" s="26">
        <f t="shared" si="3"/>
        <v>153043.19741990883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2:45" ht="15">
      <c r="B192" s="16">
        <v>-0.0033</v>
      </c>
      <c r="C192" s="26">
        <v>6800500.999999604</v>
      </c>
      <c r="D192" s="17">
        <v>6958404.952587164</v>
      </c>
      <c r="E192" s="26">
        <f t="shared" si="3"/>
        <v>157903.95258755982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2:45" ht="15">
      <c r="B193" s="16">
        <v>-0.0034</v>
      </c>
      <c r="C193" s="26">
        <v>6800500.999999604</v>
      </c>
      <c r="D193" s="17">
        <v>6963270.505801378</v>
      </c>
      <c r="E193" s="26">
        <f t="shared" si="3"/>
        <v>162769.50580177363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2:45" ht="15">
      <c r="B194" s="16">
        <v>-0.0035</v>
      </c>
      <c r="C194" s="26">
        <v>6800500.999999604</v>
      </c>
      <c r="D194" s="17">
        <v>6968140.862535367</v>
      </c>
      <c r="E194" s="26">
        <f t="shared" si="3"/>
        <v>167639.8625357626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2:45" ht="15">
      <c r="B195" s="16">
        <v>-0.0036</v>
      </c>
      <c r="C195" s="26">
        <v>6800500.999999604</v>
      </c>
      <c r="D195" s="17">
        <v>6973016.028269049</v>
      </c>
      <c r="E195" s="26">
        <f t="shared" si="3"/>
        <v>172515.0282694446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2:45" ht="15">
      <c r="B196" s="16">
        <v>-0.0037</v>
      </c>
      <c r="C196" s="26">
        <v>6800500.999999604</v>
      </c>
      <c r="D196" s="17">
        <v>6977896.008489451</v>
      </c>
      <c r="E196" s="26">
        <f t="shared" si="3"/>
        <v>177395.00848984718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2:45" ht="15">
      <c r="B197" s="16">
        <v>-0.0038</v>
      </c>
      <c r="C197" s="26">
        <v>6800500.999999604</v>
      </c>
      <c r="D197" s="17">
        <v>6982780.808689978</v>
      </c>
      <c r="E197" s="26">
        <f t="shared" si="3"/>
        <v>182279.8086903738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2:45" ht="15">
      <c r="B198" s="16">
        <v>-0.0039</v>
      </c>
      <c r="C198" s="26">
        <v>6800500.999999604</v>
      </c>
      <c r="D198" s="17">
        <v>6987670.434370906</v>
      </c>
      <c r="E198" s="26">
        <f t="shared" si="3"/>
        <v>187169.4343713019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2:45" ht="15">
      <c r="B199" s="16">
        <v>-0.004</v>
      </c>
      <c r="C199" s="26">
        <v>6800500.999999604</v>
      </c>
      <c r="D199" s="17">
        <v>6992564.891039327</v>
      </c>
      <c r="E199" s="26">
        <f t="shared" si="3"/>
        <v>192063.8910397226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2:45" ht="15">
      <c r="B200" s="16">
        <v>-0.0041</v>
      </c>
      <c r="C200" s="26">
        <v>6800500.999999604</v>
      </c>
      <c r="D200" s="17">
        <v>6997464.184209411</v>
      </c>
      <c r="E200" s="26">
        <f t="shared" si="3"/>
        <v>196963.18420980684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2:45" ht="15">
      <c r="B201" s="16">
        <v>-0.0042</v>
      </c>
      <c r="C201" s="26">
        <v>6800500.999999604</v>
      </c>
      <c r="D201" s="17">
        <v>7002368.319401792</v>
      </c>
      <c r="E201" s="26">
        <f t="shared" si="3"/>
        <v>201867.31940218806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2:45" ht="15">
      <c r="B202" s="16">
        <v>-0.0043</v>
      </c>
      <c r="C202" s="26">
        <v>6800500.999999604</v>
      </c>
      <c r="D202" s="17">
        <v>7007277.302144251</v>
      </c>
      <c r="E202" s="26">
        <f t="shared" si="3"/>
        <v>206776.30214464664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2:45" ht="15">
      <c r="B203" s="16">
        <v>-0.0044</v>
      </c>
      <c r="C203" s="26">
        <v>6800500.999999604</v>
      </c>
      <c r="D203" s="17">
        <v>7012191.1379708685</v>
      </c>
      <c r="E203" s="26">
        <f t="shared" si="3"/>
        <v>211690.1379712643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2:45" ht="15">
      <c r="B204" s="16">
        <v>-0.0045</v>
      </c>
      <c r="C204" s="26">
        <v>6800500.999999604</v>
      </c>
      <c r="D204" s="17">
        <v>7017109.832423283</v>
      </c>
      <c r="E204" s="26">
        <f t="shared" si="3"/>
        <v>216608.8324236786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2:45" ht="15">
      <c r="B205" s="18">
        <v>-0.0046</v>
      </c>
      <c r="C205" s="26">
        <v>6800500.999999604</v>
      </c>
      <c r="D205" s="17">
        <v>7022033.391049671</v>
      </c>
      <c r="E205" s="26">
        <f t="shared" si="3"/>
        <v>221532.3910500668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2:45" ht="15">
      <c r="B206" s="16">
        <v>-0.0047</v>
      </c>
      <c r="C206" s="26">
        <v>6800500.999999604</v>
      </c>
      <c r="D206" s="17">
        <v>7026961.819404879</v>
      </c>
      <c r="E206" s="26">
        <f t="shared" si="3"/>
        <v>226460.81940527447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2:45" ht="15">
      <c r="B207" s="16">
        <v>-0.0048</v>
      </c>
      <c r="C207" s="26">
        <v>6800500.999999604</v>
      </c>
      <c r="D207" s="17">
        <v>7031895.123050658</v>
      </c>
      <c r="E207" s="26">
        <f t="shared" si="3"/>
        <v>231394.12305105384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2:45" ht="15">
      <c r="B208" s="16">
        <v>-0.0049</v>
      </c>
      <c r="C208" s="26">
        <v>6800500.999999604</v>
      </c>
      <c r="D208" s="17">
        <v>7036833.307556191</v>
      </c>
      <c r="E208" s="26">
        <f t="shared" si="3"/>
        <v>236332.30755658727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2:45" ht="15">
      <c r="B209" s="31">
        <v>-0.005</v>
      </c>
      <c r="C209" s="26">
        <v>6800500.999999604</v>
      </c>
      <c r="D209" s="26">
        <v>7041776.378496873</v>
      </c>
      <c r="E209" s="26">
        <f t="shared" si="3"/>
        <v>241275.378497269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2:45" ht="15">
      <c r="B210" s="16">
        <v>-0.0051</v>
      </c>
      <c r="C210" s="26">
        <v>6800500.999999604</v>
      </c>
      <c r="D210" s="17">
        <v>7046724.34145538</v>
      </c>
      <c r="E210" s="26">
        <f t="shared" si="3"/>
        <v>246223.34145577624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2:45" ht="15">
      <c r="B211" s="16">
        <v>-0.0052</v>
      </c>
      <c r="C211" s="26">
        <v>6800500.999999604</v>
      </c>
      <c r="D211" s="17">
        <v>7051677.202021063</v>
      </c>
      <c r="E211" s="26">
        <f t="shared" si="3"/>
        <v>251176.20202145912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2:45" ht="15">
      <c r="B212" s="16">
        <v>-0.0053</v>
      </c>
      <c r="C212" s="26">
        <v>6800500.999999604</v>
      </c>
      <c r="D212" s="17">
        <v>7056634.965790525</v>
      </c>
      <c r="E212" s="26">
        <f t="shared" si="3"/>
        <v>256133.9657909209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2:45" ht="15">
      <c r="B213" s="16">
        <v>-0.0054</v>
      </c>
      <c r="C213" s="26">
        <v>6800500.999999604</v>
      </c>
      <c r="D213" s="17">
        <v>7061597.638366994</v>
      </c>
      <c r="E213" s="26">
        <f t="shared" si="3"/>
        <v>261096.63836739026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2:45" ht="15">
      <c r="B214" s="16">
        <v>-0.0055</v>
      </c>
      <c r="C214" s="26">
        <v>6800500.999999604</v>
      </c>
      <c r="D214" s="17">
        <v>7066565.225360745</v>
      </c>
      <c r="E214" s="26">
        <f t="shared" si="3"/>
        <v>266064.22536114044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2:45" ht="15">
      <c r="B215" s="16">
        <v>-0.0056</v>
      </c>
      <c r="C215" s="26">
        <v>6800500.999999604</v>
      </c>
      <c r="D215" s="17">
        <v>7071537.732388869</v>
      </c>
      <c r="E215" s="26">
        <f t="shared" si="3"/>
        <v>271036.73238926474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2:45" ht="15">
      <c r="B216" s="16">
        <v>-0.0057</v>
      </c>
      <c r="C216" s="26">
        <v>6800500.999999604</v>
      </c>
      <c r="D216" s="17">
        <v>7076515.165075764</v>
      </c>
      <c r="E216" s="26">
        <f t="shared" si="3"/>
        <v>276014.1650761599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2:45" ht="15">
      <c r="B217" s="16">
        <v>-0.0058</v>
      </c>
      <c r="C217" s="26">
        <v>6800500.999999604</v>
      </c>
      <c r="D217" s="17">
        <v>7081497.529052448</v>
      </c>
      <c r="E217" s="26">
        <f t="shared" si="3"/>
        <v>280996.5290528443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2:45" ht="15">
      <c r="B218" s="16">
        <v>-0.0059</v>
      </c>
      <c r="C218" s="26">
        <v>6800500.999999604</v>
      </c>
      <c r="D218" s="17">
        <v>7086484.829957062</v>
      </c>
      <c r="E218" s="26">
        <f t="shared" si="3"/>
        <v>285983.8299574582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2:45" ht="15">
      <c r="B219" s="16">
        <v>-0.006</v>
      </c>
      <c r="C219" s="26">
        <v>6800500.999999604</v>
      </c>
      <c r="D219" s="17">
        <v>7091477.07343458</v>
      </c>
      <c r="E219" s="26">
        <f t="shared" si="3"/>
        <v>290976.07343497593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2:45" ht="15">
      <c r="B220" s="16">
        <v>-0.0061</v>
      </c>
      <c r="C220" s="26">
        <v>6800500.999999604</v>
      </c>
      <c r="D220" s="17">
        <v>7096474.26513737</v>
      </c>
      <c r="E220" s="26">
        <f t="shared" si="3"/>
        <v>295973.26513776556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2:45" ht="15">
      <c r="B221" s="16">
        <v>-0.0062</v>
      </c>
      <c r="C221" s="26">
        <v>6800500.999999604</v>
      </c>
      <c r="D221" s="17">
        <v>7101476.410724252</v>
      </c>
      <c r="E221" s="26">
        <f t="shared" si="3"/>
        <v>300975.4107246483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2:45" ht="15">
      <c r="B222" s="16">
        <v>-0.0063</v>
      </c>
      <c r="C222" s="26">
        <v>6800500.999999604</v>
      </c>
      <c r="D222" s="17">
        <v>7106483.515861446</v>
      </c>
      <c r="E222" s="26">
        <f t="shared" si="3"/>
        <v>305982.51586184185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2:45" ht="15">
      <c r="B223" s="16">
        <v>-0.0064</v>
      </c>
      <c r="C223" s="26">
        <v>6800500.999999604</v>
      </c>
      <c r="D223" s="17">
        <v>7111495.586221953</v>
      </c>
      <c r="E223" s="26">
        <f t="shared" si="3"/>
        <v>310994.58622234873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2:45" ht="15">
      <c r="B224" s="16">
        <v>-0.0065</v>
      </c>
      <c r="C224" s="26">
        <v>6800500.999999604</v>
      </c>
      <c r="D224" s="17">
        <v>7116512.627486081</v>
      </c>
      <c r="E224" s="26">
        <f t="shared" si="3"/>
        <v>316011.6274864767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2:45" ht="15">
      <c r="B225" s="16">
        <v>-0.0066</v>
      </c>
      <c r="C225" s="26">
        <v>6800500.999999604</v>
      </c>
      <c r="D225" s="17">
        <v>7121534.645341039</v>
      </c>
      <c r="E225" s="26">
        <f t="shared" si="3"/>
        <v>321033.6453414345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2:45" ht="15">
      <c r="B226" s="16">
        <v>-0.0067</v>
      </c>
      <c r="C226" s="26">
        <v>6800500.999999604</v>
      </c>
      <c r="D226" s="17">
        <v>7126561.645480856</v>
      </c>
      <c r="E226" s="26">
        <f t="shared" si="3"/>
        <v>326060.6454812521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2:45" ht="15">
      <c r="B227" s="16">
        <v>-0.0068</v>
      </c>
      <c r="C227" s="26">
        <v>6800500.999999604</v>
      </c>
      <c r="D227" s="17">
        <v>7131593.633606871</v>
      </c>
      <c r="E227" s="26">
        <f t="shared" si="3"/>
        <v>331092.63360726647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2:45" ht="15">
      <c r="B228" s="16">
        <v>-0.0069</v>
      </c>
      <c r="C228" s="26">
        <v>6800500.999999604</v>
      </c>
      <c r="D228" s="17">
        <v>7136630.615427647</v>
      </c>
      <c r="E228" s="26">
        <f t="shared" si="3"/>
        <v>336129.6154280426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2:45" ht="15">
      <c r="B229" s="16">
        <v>-0.007</v>
      </c>
      <c r="C229" s="26">
        <v>6800500.999999604</v>
      </c>
      <c r="D229" s="17">
        <v>7141672.59665834</v>
      </c>
      <c r="E229" s="26">
        <f t="shared" si="3"/>
        <v>341171.59665873554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2:45" ht="15">
      <c r="B230" s="16">
        <v>-0.0071</v>
      </c>
      <c r="C230" s="26">
        <v>6800500.999999604</v>
      </c>
      <c r="D230" s="17">
        <v>7146719.583021678</v>
      </c>
      <c r="E230" s="26">
        <f t="shared" si="3"/>
        <v>346218.58302207384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2:45" ht="15">
      <c r="B231" s="16">
        <v>-0.0072</v>
      </c>
      <c r="C231" s="26">
        <v>6800500.999999604</v>
      </c>
      <c r="D231" s="17">
        <v>7151771.58024705</v>
      </c>
      <c r="E231" s="26">
        <f t="shared" si="3"/>
        <v>351270.58024744596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2:45" ht="15">
      <c r="B232" s="16">
        <v>-0.0073</v>
      </c>
      <c r="C232" s="26">
        <v>6800500.999999604</v>
      </c>
      <c r="D232" s="17">
        <v>7156828.59407139</v>
      </c>
      <c r="E232" s="26">
        <f t="shared" si="3"/>
        <v>356327.5940717859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2:45" ht="15">
      <c r="B233" s="16">
        <v>-0.0074</v>
      </c>
      <c r="C233" s="26">
        <v>6800500.999999604</v>
      </c>
      <c r="D233" s="17">
        <v>7161890.630238422</v>
      </c>
      <c r="E233" s="26">
        <f t="shared" si="3"/>
        <v>361389.630238818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2:45" ht="15">
      <c r="B234" s="18">
        <v>-0.0075</v>
      </c>
      <c r="C234" s="26">
        <v>6800500.999999604</v>
      </c>
      <c r="D234" s="17">
        <v>7166957.694499088</v>
      </c>
      <c r="E234" s="26">
        <f t="shared" si="3"/>
        <v>366456.69449948426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2:45" ht="15">
      <c r="B235" s="16">
        <v>-0.0076</v>
      </c>
      <c r="C235" s="26">
        <v>6800500.999999604</v>
      </c>
      <c r="D235" s="17">
        <v>7172029.792611305</v>
      </c>
      <c r="E235" s="26">
        <f t="shared" si="3"/>
        <v>371528.7926117005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2:45" ht="15">
      <c r="B236" s="16">
        <v>-0.0077</v>
      </c>
      <c r="C236" s="26">
        <v>6800500.999999604</v>
      </c>
      <c r="D236" s="17">
        <v>7177106.930340558</v>
      </c>
      <c r="E236" s="26">
        <f t="shared" si="3"/>
        <v>376605.9303409541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2:45" ht="15">
      <c r="B237" s="16">
        <v>-0.0078</v>
      </c>
      <c r="C237" s="26">
        <v>6800500.999999604</v>
      </c>
      <c r="D237" s="17">
        <v>7182189.113459073</v>
      </c>
      <c r="E237" s="26">
        <f t="shared" si="3"/>
        <v>381688.1134594688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2:45" ht="15">
      <c r="B238" s="16">
        <v>-0.0079</v>
      </c>
      <c r="C238" s="26">
        <v>6800500.999999604</v>
      </c>
      <c r="D238" s="17">
        <v>7187276.347746381</v>
      </c>
      <c r="E238" s="26">
        <f t="shared" si="3"/>
        <v>386775.3477467764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2:45" ht="15">
      <c r="B239" s="16">
        <v>-0.008</v>
      </c>
      <c r="C239" s="26">
        <v>6800500.999999604</v>
      </c>
      <c r="D239" s="17">
        <v>7192368.638989174</v>
      </c>
      <c r="E239" s="26">
        <f t="shared" si="3"/>
        <v>391867.6389895696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2:45" ht="15">
      <c r="B240" s="16">
        <v>-0.0081</v>
      </c>
      <c r="C240" s="26">
        <v>6800500.999999604</v>
      </c>
      <c r="D240" s="17">
        <v>7197465.992981206</v>
      </c>
      <c r="E240" s="26">
        <f t="shared" si="3"/>
        <v>396964.9929816015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2:45" ht="15">
      <c r="B241" s="16">
        <v>-0.0082</v>
      </c>
      <c r="C241" s="26">
        <v>6800500.999999604</v>
      </c>
      <c r="D241" s="17">
        <v>7202568.415523705</v>
      </c>
      <c r="E241" s="26">
        <f t="shared" si="3"/>
        <v>402067.4155241009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2:45" ht="15">
      <c r="B242" s="16">
        <v>-0.0083</v>
      </c>
      <c r="C242" s="26">
        <v>6800500.999999604</v>
      </c>
      <c r="D242" s="17">
        <v>7207675.912424855</v>
      </c>
      <c r="E242" s="26">
        <f t="shared" si="3"/>
        <v>407174.91242525075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2:45" ht="15">
      <c r="B243" s="16">
        <v>-0.0084</v>
      </c>
      <c r="C243" s="26">
        <v>6800500.999999604</v>
      </c>
      <c r="D243" s="17">
        <v>7212788.489500117</v>
      </c>
      <c r="E243" s="26">
        <f t="shared" si="3"/>
        <v>412287.48950051237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2:45" ht="15">
      <c r="B244" s="16">
        <v>-0.0085</v>
      </c>
      <c r="C244" s="26">
        <v>6800500.999999604</v>
      </c>
      <c r="D244" s="17">
        <v>7217906.152571911</v>
      </c>
      <c r="E244" s="26">
        <f t="shared" si="3"/>
        <v>417405.1525723068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2:45" ht="15">
      <c r="B245" s="16">
        <v>-0.0086</v>
      </c>
      <c r="C245" s="26">
        <v>6800500.999999604</v>
      </c>
      <c r="D245" s="17">
        <v>7223028.907470581</v>
      </c>
      <c r="E245" s="26">
        <f t="shared" si="3"/>
        <v>422527.90747097693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2:45" ht="15">
      <c r="B246" s="16">
        <v>-0.0087</v>
      </c>
      <c r="C246" s="26">
        <v>6800500.999999604</v>
      </c>
      <c r="D246" s="17">
        <v>7228156.760032987</v>
      </c>
      <c r="E246" s="26">
        <f t="shared" si="3"/>
        <v>427655.76003338303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2:45" ht="15">
      <c r="B247" s="16">
        <v>-0.0088</v>
      </c>
      <c r="C247" s="26">
        <v>6800500.999999604</v>
      </c>
      <c r="D247" s="17">
        <v>7233289.716103423</v>
      </c>
      <c r="E247" s="26">
        <f t="shared" si="3"/>
        <v>432788.7161038192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2:45" ht="15">
      <c r="B248" s="16">
        <v>-0.0089</v>
      </c>
      <c r="C248" s="26">
        <v>6800500.999999604</v>
      </c>
      <c r="D248" s="17">
        <v>7238427.781533554</v>
      </c>
      <c r="E248" s="26">
        <f t="shared" si="3"/>
        <v>437926.78153395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2:45" ht="15">
      <c r="B249" s="16">
        <v>-0.009</v>
      </c>
      <c r="C249" s="26">
        <v>6800500.999999604</v>
      </c>
      <c r="D249" s="17">
        <v>7243570.9621824715</v>
      </c>
      <c r="E249" s="26">
        <f t="shared" si="3"/>
        <v>443069.96218286734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2:45" ht="15">
      <c r="B250" s="16">
        <v>-0.0091</v>
      </c>
      <c r="C250" s="26">
        <v>6800500.999999604</v>
      </c>
      <c r="D250" s="17">
        <v>7248719.263916135</v>
      </c>
      <c r="E250" s="26">
        <f t="shared" si="3"/>
        <v>448218.26391653065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2:45" ht="15">
      <c r="B251" s="16">
        <v>-0.0092</v>
      </c>
      <c r="C251" s="26">
        <v>6800500.999999604</v>
      </c>
      <c r="D251" s="17">
        <v>7253872.69260791</v>
      </c>
      <c r="E251" s="26">
        <f t="shared" si="3"/>
        <v>453371.6926083062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2:45" ht="15">
      <c r="B252" s="16">
        <v>-0.0093</v>
      </c>
      <c r="C252" s="26">
        <v>6800500.999999604</v>
      </c>
      <c r="D252" s="17">
        <v>7259031.254138572</v>
      </c>
      <c r="E252" s="26">
        <f aca="true" t="shared" si="4" ref="E252:E259">D252-C252</f>
        <v>458530.25413896795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2:45" ht="15">
      <c r="B253" s="16">
        <v>-0.0094</v>
      </c>
      <c r="C253" s="26">
        <v>6800500.999999604</v>
      </c>
      <c r="D253" s="17">
        <v>7264194.954396287</v>
      </c>
      <c r="E253" s="26">
        <f t="shared" si="4"/>
        <v>463693.9543966828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2:45" ht="15">
      <c r="B254" s="16">
        <v>-0.0095</v>
      </c>
      <c r="C254" s="26">
        <v>6800500.999999604</v>
      </c>
      <c r="D254" s="17">
        <v>7269363.7992762765</v>
      </c>
      <c r="E254" s="26">
        <f t="shared" si="4"/>
        <v>468862.7992766723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2:45" ht="15">
      <c r="B255" s="16">
        <v>-0.0096</v>
      </c>
      <c r="C255" s="26">
        <v>6800500.999999604</v>
      </c>
      <c r="D255" s="17">
        <v>7274537.79468122</v>
      </c>
      <c r="E255" s="26">
        <f t="shared" si="4"/>
        <v>474036.7946816161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2:45" ht="15">
      <c r="B256" s="16">
        <v>-0.0097</v>
      </c>
      <c r="C256" s="26">
        <v>6800500.999999604</v>
      </c>
      <c r="D256" s="17">
        <v>7279716.946520991</v>
      </c>
      <c r="E256" s="26">
        <f t="shared" si="4"/>
        <v>479215.9465213865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2:45" ht="15">
      <c r="B257" s="16">
        <v>-0.0098</v>
      </c>
      <c r="C257" s="26">
        <v>6800500.999999604</v>
      </c>
      <c r="D257" s="17">
        <v>7284901.260713079</v>
      </c>
      <c r="E257" s="26">
        <f t="shared" si="4"/>
        <v>484400.2607134748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2:45" ht="15">
      <c r="B258" s="16">
        <v>-0.0099</v>
      </c>
      <c r="C258" s="26">
        <v>6800500.999999604</v>
      </c>
      <c r="D258" s="17">
        <v>7290090.743182</v>
      </c>
      <c r="E258" s="26">
        <f t="shared" si="4"/>
        <v>489589.7431823956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2:45" ht="15">
      <c r="B259" s="16">
        <v>-0.01</v>
      </c>
      <c r="C259" s="26">
        <v>6800500.999999604</v>
      </c>
      <c r="D259" s="17">
        <v>7295285.399859857</v>
      </c>
      <c r="E259" s="26">
        <f t="shared" si="4"/>
        <v>494784.3998602526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2:45" ht="15">
      <c r="B260" s="16">
        <v>-0.0101</v>
      </c>
      <c r="C260" s="26">
        <v>6800500.9999996</v>
      </c>
      <c r="D260" s="17">
        <v>7300485.236685952</v>
      </c>
      <c r="E260" s="26">
        <f aca="true" t="shared" si="5" ref="E260:E309">D260-C260</f>
        <v>499984.2366863517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2:45" ht="15">
      <c r="B261" s="16">
        <v>-0.0102</v>
      </c>
      <c r="C261" s="26">
        <v>6800500.9999996</v>
      </c>
      <c r="D261" s="17">
        <v>7305690.259607157</v>
      </c>
      <c r="E261" s="26">
        <f t="shared" si="5"/>
        <v>505189.2596075563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2:45" ht="15">
      <c r="B262" s="16">
        <v>-0.0103</v>
      </c>
      <c r="C262" s="26">
        <v>6800500.9999996</v>
      </c>
      <c r="D262" s="17">
        <v>7310900.474577622</v>
      </c>
      <c r="E262" s="26">
        <f t="shared" si="5"/>
        <v>510399.4745780211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2:45" ht="15">
      <c r="B263" s="16">
        <v>-0.0104</v>
      </c>
      <c r="C263" s="26">
        <v>6800500.9999996</v>
      </c>
      <c r="D263" s="17">
        <v>7316115.8875588635</v>
      </c>
      <c r="E263" s="26">
        <f t="shared" si="5"/>
        <v>515614.88755926304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2:45" ht="15">
      <c r="B264" s="16">
        <v>-0.0105</v>
      </c>
      <c r="C264" s="26">
        <v>6800500.9999996</v>
      </c>
      <c r="D264" s="17">
        <v>7321336.504519633</v>
      </c>
      <c r="E264" s="26">
        <f t="shared" si="5"/>
        <v>520835.50452003255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2:45" ht="15">
      <c r="B265" s="16">
        <v>-0.0106</v>
      </c>
      <c r="C265" s="26">
        <v>6800500.9999996</v>
      </c>
      <c r="D265" s="17">
        <v>7326562.3314367</v>
      </c>
      <c r="E265" s="26">
        <f t="shared" si="5"/>
        <v>526061.3314370997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2:45" ht="15">
      <c r="B266" s="16">
        <v>-0.0107</v>
      </c>
      <c r="C266" s="26">
        <v>6800500.9999996</v>
      </c>
      <c r="D266" s="17">
        <v>7331793.3742936505</v>
      </c>
      <c r="E266" s="26">
        <f t="shared" si="5"/>
        <v>531292.37429405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2:45" ht="15">
      <c r="B267" s="16">
        <v>-0.0108</v>
      </c>
      <c r="C267" s="26">
        <v>6800500.9999996</v>
      </c>
      <c r="D267" s="17">
        <v>7337029.639081611</v>
      </c>
      <c r="E267" s="26">
        <f t="shared" si="5"/>
        <v>536528.6390820108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2:45" ht="15">
      <c r="B268" s="16">
        <v>-0.0109</v>
      </c>
      <c r="C268" s="26">
        <v>6800500.9999996</v>
      </c>
      <c r="D268" s="17">
        <v>7342271.131799273</v>
      </c>
      <c r="E268" s="26">
        <f t="shared" si="5"/>
        <v>541770.1317996727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2:45" ht="15">
      <c r="B269" s="16">
        <v>-0.011</v>
      </c>
      <c r="C269" s="26">
        <v>6800500.9999996</v>
      </c>
      <c r="D269" s="17">
        <v>7347517.85845299</v>
      </c>
      <c r="E269" s="26">
        <f t="shared" si="5"/>
        <v>547016.8584533893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2:45" ht="15">
      <c r="B270" s="16">
        <v>-0.0111</v>
      </c>
      <c r="C270" s="26">
        <v>6800500.9999996</v>
      </c>
      <c r="D270" s="17">
        <v>7352769.82505621</v>
      </c>
      <c r="E270" s="26">
        <f t="shared" si="5"/>
        <v>552268.8250566097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2:45" ht="15">
      <c r="B271" s="16">
        <v>-0.0112</v>
      </c>
      <c r="C271" s="26">
        <v>6800500.9999996</v>
      </c>
      <c r="D271" s="17">
        <v>7358027.037629972</v>
      </c>
      <c r="E271" s="26">
        <f t="shared" si="5"/>
        <v>557526.0376303717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2:45" ht="15">
      <c r="B272" s="16">
        <v>-0.0113</v>
      </c>
      <c r="C272" s="26">
        <v>6800500.9999996</v>
      </c>
      <c r="D272" s="17">
        <v>7363289.502202678</v>
      </c>
      <c r="E272" s="26">
        <f t="shared" si="5"/>
        <v>562788.5022030771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2:45" ht="15">
      <c r="B273" s="16">
        <v>-0.0114</v>
      </c>
      <c r="C273" s="26">
        <v>6800500.9999996</v>
      </c>
      <c r="D273" s="17">
        <v>7368557.224810641</v>
      </c>
      <c r="E273" s="26">
        <f t="shared" si="5"/>
        <v>568056.2248110408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2:45" ht="15">
      <c r="B274" s="16">
        <v>-0.0115</v>
      </c>
      <c r="C274" s="26">
        <v>6800500.9999996</v>
      </c>
      <c r="D274" s="17">
        <v>7373830.211497332</v>
      </c>
      <c r="E274" s="26">
        <f t="shared" si="5"/>
        <v>573329.2114977315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2:45" ht="15">
      <c r="B275" s="16">
        <v>-0.0116</v>
      </c>
      <c r="C275" s="26">
        <v>6800500.9999996</v>
      </c>
      <c r="D275" s="17">
        <v>7379108.468313734</v>
      </c>
      <c r="E275" s="26">
        <f t="shared" si="5"/>
        <v>578607.4683141336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2:45" ht="15">
      <c r="B276" s="16">
        <v>-0.0117</v>
      </c>
      <c r="C276" s="26">
        <v>6800500.9999996</v>
      </c>
      <c r="D276" s="17">
        <v>7384392.001318312</v>
      </c>
      <c r="E276" s="26">
        <f t="shared" si="5"/>
        <v>583891.0013187118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2:45" ht="15">
      <c r="B277" s="16">
        <v>-0.0118</v>
      </c>
      <c r="C277" s="26">
        <v>6800500.9999996</v>
      </c>
      <c r="D277" s="17">
        <v>7389680.816577443</v>
      </c>
      <c r="E277" s="26">
        <f t="shared" si="5"/>
        <v>589179.8165778425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2:45" ht="15">
      <c r="B278" s="16">
        <v>-0.0119</v>
      </c>
      <c r="C278" s="26">
        <v>6800500.9999996</v>
      </c>
      <c r="D278" s="17">
        <v>7394974.9201647</v>
      </c>
      <c r="E278" s="26">
        <f t="shared" si="5"/>
        <v>594473.9201650992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2:45" ht="15">
      <c r="B279" s="16">
        <v>-0.012</v>
      </c>
      <c r="C279" s="26">
        <v>6800500.9999996</v>
      </c>
      <c r="D279" s="17">
        <v>7400274.318161221</v>
      </c>
      <c r="E279" s="26">
        <f t="shared" si="5"/>
        <v>599773.3181616208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2:45" ht="15">
      <c r="B280" s="16">
        <v>-0.0121</v>
      </c>
      <c r="C280" s="26">
        <v>6800500.9999996</v>
      </c>
      <c r="D280" s="17">
        <v>7405579.016655613</v>
      </c>
      <c r="E280" s="26">
        <f t="shared" si="5"/>
        <v>605078.0166560123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2:45" ht="15">
      <c r="B281" s="16">
        <v>-0.0122</v>
      </c>
      <c r="C281" s="26">
        <v>6800500.9999996</v>
      </c>
      <c r="D281" s="17">
        <v>7410889.021744605</v>
      </c>
      <c r="E281" s="26">
        <f t="shared" si="5"/>
        <v>610388.0217450047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2:45" ht="15">
      <c r="B282" s="16">
        <v>-0.0123</v>
      </c>
      <c r="C282" s="26">
        <v>6800500.9999996</v>
      </c>
      <c r="D282" s="17">
        <v>7416204.339531796</v>
      </c>
      <c r="E282" s="26">
        <f t="shared" si="5"/>
        <v>615703.3395321956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2:45" ht="15">
      <c r="B283" s="16">
        <v>-0.0124</v>
      </c>
      <c r="C283" s="26">
        <v>6800500.9999996</v>
      </c>
      <c r="D283" s="17">
        <v>7421524.976128912</v>
      </c>
      <c r="E283" s="26">
        <f t="shared" si="5"/>
        <v>621023.9761293111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2:45" ht="15">
      <c r="B284" s="16">
        <v>-0.0125</v>
      </c>
      <c r="C284" s="26">
        <v>6800500.9999996</v>
      </c>
      <c r="D284" s="17">
        <v>7426850.937654761</v>
      </c>
      <c r="E284" s="26">
        <f t="shared" si="5"/>
        <v>626349.9376551602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2:45" ht="15">
      <c r="B285" s="16">
        <v>-0.0126</v>
      </c>
      <c r="C285" s="26">
        <v>6800500.9999996</v>
      </c>
      <c r="D285" s="17">
        <v>7432182.230236438</v>
      </c>
      <c r="E285" s="26">
        <f t="shared" si="5"/>
        <v>631681.2302368376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2:45" ht="15">
      <c r="B286" s="16">
        <v>-0.0127</v>
      </c>
      <c r="C286" s="26">
        <v>6800500.9999996</v>
      </c>
      <c r="D286" s="17">
        <v>7437518.860008139</v>
      </c>
      <c r="E286" s="26">
        <f t="shared" si="5"/>
        <v>637017.8600085387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2:45" ht="15">
      <c r="B287" s="16">
        <v>-0.0128</v>
      </c>
      <c r="C287" s="26">
        <v>6800500.9999996</v>
      </c>
      <c r="D287" s="17">
        <v>7442860.833111755</v>
      </c>
      <c r="E287" s="26">
        <f t="shared" si="5"/>
        <v>642359.8331121542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2:45" ht="15">
      <c r="B288" s="16">
        <v>-0.0129</v>
      </c>
      <c r="C288" s="26">
        <v>6800500.9999996</v>
      </c>
      <c r="D288" s="17">
        <v>7448208.155696856</v>
      </c>
      <c r="E288" s="26">
        <f t="shared" si="5"/>
        <v>647707.1556972554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2:45" ht="15">
      <c r="B289" s="16">
        <v>-0.013</v>
      </c>
      <c r="C289" s="26">
        <v>6800500.9999996</v>
      </c>
      <c r="D289" s="17">
        <v>7453560.8339209845</v>
      </c>
      <c r="E289" s="26">
        <f t="shared" si="5"/>
        <v>653059.8339213841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2:45" ht="15">
      <c r="B290" s="16">
        <v>-0.0131</v>
      </c>
      <c r="C290" s="26">
        <v>6800500.9999996</v>
      </c>
      <c r="D290" s="17">
        <v>7458918.873948909</v>
      </c>
      <c r="E290" s="26">
        <f t="shared" si="5"/>
        <v>658417.8739493089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2:45" ht="15">
      <c r="B291" s="16">
        <v>-0.0132</v>
      </c>
      <c r="C291" s="26">
        <v>6800500.9999996</v>
      </c>
      <c r="D291" s="17">
        <v>7464282.28195325</v>
      </c>
      <c r="E291" s="26">
        <f t="shared" si="5"/>
        <v>663781.2819536496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2:45" ht="15">
      <c r="B292" s="16">
        <v>-0.0133</v>
      </c>
      <c r="C292" s="26">
        <v>6800500.9999996</v>
      </c>
      <c r="D292" s="17">
        <v>7469651.064114155</v>
      </c>
      <c r="E292" s="26">
        <f t="shared" si="5"/>
        <v>669150.0641145548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2:45" ht="15">
      <c r="B293" s="16">
        <v>-0.0134</v>
      </c>
      <c r="C293" s="26">
        <v>6800500.9999996</v>
      </c>
      <c r="D293" s="17">
        <v>7475025.226619861</v>
      </c>
      <c r="E293" s="26">
        <f t="shared" si="5"/>
        <v>674524.2266202606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2:45" ht="15">
      <c r="B294" s="16">
        <v>-0.0135</v>
      </c>
      <c r="C294" s="26">
        <v>6800500.9999996</v>
      </c>
      <c r="D294" s="17">
        <v>7480404.775665919</v>
      </c>
      <c r="E294" s="26">
        <f t="shared" si="5"/>
        <v>679903.7756663188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2:45" ht="15">
      <c r="B295" s="16">
        <v>-0.0136</v>
      </c>
      <c r="C295" s="26">
        <v>6800500.9999996</v>
      </c>
      <c r="D295" s="17">
        <v>7485789.717455694</v>
      </c>
      <c r="E295" s="26">
        <f t="shared" si="5"/>
        <v>685288.717456094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2:45" ht="15">
      <c r="B296" s="16">
        <v>-0.0137</v>
      </c>
      <c r="C296" s="26">
        <v>6800500.9999996</v>
      </c>
      <c r="D296" s="17">
        <v>7491180.058200198</v>
      </c>
      <c r="E296" s="26">
        <f t="shared" si="5"/>
        <v>690679.0582005978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2:45" ht="15">
      <c r="B297" s="16">
        <v>-0.0138</v>
      </c>
      <c r="C297" s="26">
        <v>6800500.9999996</v>
      </c>
      <c r="D297" s="17">
        <v>7496575.804118523</v>
      </c>
      <c r="E297" s="26">
        <f t="shared" si="5"/>
        <v>696074.8041189229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2:45" ht="15">
      <c r="B298" s="16">
        <v>-0.0139</v>
      </c>
      <c r="C298" s="26">
        <v>6800500.9999996</v>
      </c>
      <c r="D298" s="17">
        <v>7501976.961437213</v>
      </c>
      <c r="E298" s="26">
        <f t="shared" si="5"/>
        <v>701475.9614376128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2:45" ht="15">
      <c r="B299" s="16">
        <v>-0.014</v>
      </c>
      <c r="C299" s="26">
        <v>6800500.9999996</v>
      </c>
      <c r="D299" s="17">
        <v>7507383.536390459</v>
      </c>
      <c r="E299" s="26">
        <f t="shared" si="5"/>
        <v>706882.5363908587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2:45" ht="15">
      <c r="B300" s="16">
        <v>-0.0141</v>
      </c>
      <c r="C300" s="26">
        <v>6800500.9999996</v>
      </c>
      <c r="D300" s="17">
        <v>7512795.535220472</v>
      </c>
      <c r="E300" s="26">
        <f t="shared" si="5"/>
        <v>712294.5352208717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2:45" ht="15">
      <c r="B301" s="16">
        <v>-0.0142</v>
      </c>
      <c r="C301" s="26">
        <v>6800500.9999996</v>
      </c>
      <c r="D301" s="17">
        <v>7518212.964176891</v>
      </c>
      <c r="E301" s="26">
        <f t="shared" si="5"/>
        <v>717711.9641772909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2:45" ht="15">
      <c r="B302" s="16">
        <v>-0.0143</v>
      </c>
      <c r="C302" s="26">
        <v>6800500.9999996</v>
      </c>
      <c r="D302" s="17">
        <v>7523635.829517701</v>
      </c>
      <c r="E302" s="26">
        <f t="shared" si="5"/>
        <v>723134.8295181002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2:45" ht="15">
      <c r="B303" s="16">
        <v>-0.0144</v>
      </c>
      <c r="C303" s="26">
        <v>6800500.9999996</v>
      </c>
      <c r="D303" s="17">
        <v>7529064.137508298</v>
      </c>
      <c r="E303" s="26">
        <f t="shared" si="5"/>
        <v>728563.1375086978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2:45" ht="15">
      <c r="B304" s="16">
        <v>-0.0145</v>
      </c>
      <c r="C304" s="26">
        <v>6800500.9999996</v>
      </c>
      <c r="D304" s="17">
        <v>7534497.894421849</v>
      </c>
      <c r="E304" s="26">
        <f t="shared" si="5"/>
        <v>733996.8944222489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2:45" ht="15">
      <c r="B305" s="16">
        <v>-0.0146</v>
      </c>
      <c r="C305" s="26">
        <v>6800500.9999996</v>
      </c>
      <c r="D305" s="17">
        <v>7539937.106539229</v>
      </c>
      <c r="E305" s="26">
        <f t="shared" si="5"/>
        <v>739436.1065396285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2:45" ht="15">
      <c r="B306" s="16">
        <v>-0.0147</v>
      </c>
      <c r="C306" s="26">
        <v>6800500.9999996</v>
      </c>
      <c r="D306" s="17">
        <v>7545381.780149737</v>
      </c>
      <c r="E306" s="26">
        <f t="shared" si="5"/>
        <v>744880.7801501369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2:45" ht="15">
      <c r="B307" s="16">
        <v>-0.0148</v>
      </c>
      <c r="C307" s="26">
        <v>6800500.9999996</v>
      </c>
      <c r="D307" s="17">
        <v>7550831.921549874</v>
      </c>
      <c r="E307" s="26">
        <f t="shared" si="5"/>
        <v>750330.9215502739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2:45" ht="15">
      <c r="B308" s="16">
        <v>-0.0149</v>
      </c>
      <c r="C308" s="26">
        <v>6800500.9999996</v>
      </c>
      <c r="D308" s="17">
        <v>7556287.5370442225</v>
      </c>
      <c r="E308" s="26">
        <f t="shared" si="5"/>
        <v>755786.537044622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2:45" ht="15">
      <c r="B309" s="16">
        <v>-0.015</v>
      </c>
      <c r="C309" s="26">
        <v>6800500.9999996</v>
      </c>
      <c r="D309" s="17">
        <v>7561748.632945004</v>
      </c>
      <c r="E309" s="26">
        <f t="shared" si="5"/>
        <v>761247.6329454035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2:45" ht="15">
      <c r="B310" s="3"/>
      <c r="C310" s="3"/>
      <c r="D310" s="3"/>
      <c r="E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2:45" ht="15">
      <c r="B311" s="3"/>
      <c r="C311" s="3"/>
      <c r="D311" s="3"/>
      <c r="E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2:45" ht="15">
      <c r="B312" s="3"/>
      <c r="C312" s="3"/>
      <c r="D312" s="3"/>
      <c r="E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2:45" ht="15">
      <c r="B313" s="3"/>
      <c r="C313" s="3"/>
      <c r="D313" s="3"/>
      <c r="E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2:45" ht="15">
      <c r="B314" s="3"/>
      <c r="C314" s="3"/>
      <c r="D314" s="3"/>
      <c r="E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2:45" ht="15">
      <c r="B315" s="3"/>
      <c r="C315" s="3"/>
      <c r="D315" s="3"/>
      <c r="E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2:45" ht="15">
      <c r="B316" s="3"/>
      <c r="C316" s="3"/>
      <c r="D316" s="3"/>
      <c r="E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2:45" ht="15">
      <c r="B317" s="3"/>
      <c r="C317" s="3"/>
      <c r="D317" s="3"/>
      <c r="E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2:45" ht="15">
      <c r="B318" s="3"/>
      <c r="C318" s="3"/>
      <c r="D318" s="3"/>
      <c r="E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2:45" ht="15">
      <c r="B319" s="3"/>
      <c r="C319" s="3"/>
      <c r="D319" s="3"/>
      <c r="E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2:45" ht="15">
      <c r="B320" s="3"/>
      <c r="C320" s="3"/>
      <c r="D320" s="3"/>
      <c r="E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2:45" ht="15">
      <c r="B321" s="3"/>
      <c r="C321" s="3"/>
      <c r="D321" s="3"/>
      <c r="E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2:45" ht="15">
      <c r="B322" s="3"/>
      <c r="C322" s="3"/>
      <c r="D322" s="3"/>
      <c r="E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2:45" ht="15">
      <c r="B323" s="3"/>
      <c r="C323" s="3"/>
      <c r="D323" s="3"/>
      <c r="E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2:45" ht="15">
      <c r="B324" s="3"/>
      <c r="C324" s="3"/>
      <c r="D324" s="3"/>
      <c r="E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2:45" ht="15">
      <c r="B325" s="3"/>
      <c r="C325" s="3"/>
      <c r="D325" s="3"/>
      <c r="E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2:45" ht="15">
      <c r="B326" s="3"/>
      <c r="C326" s="3"/>
      <c r="D326" s="3"/>
      <c r="E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2:45" ht="15">
      <c r="B327" s="3"/>
      <c r="C327" s="3"/>
      <c r="D327" s="3"/>
      <c r="E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2:45" ht="15">
      <c r="B328" s="3"/>
      <c r="C328" s="3"/>
      <c r="D328" s="3"/>
      <c r="E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2:45" ht="15">
      <c r="B329" s="3"/>
      <c r="C329" s="3"/>
      <c r="D329" s="3"/>
      <c r="E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2:45" ht="15">
      <c r="B330" s="3"/>
      <c r="C330" s="3"/>
      <c r="D330" s="3"/>
      <c r="E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2:45" ht="15">
      <c r="B331" s="3"/>
      <c r="C331" s="3"/>
      <c r="D331" s="3"/>
      <c r="E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2:45" ht="15">
      <c r="B332" s="3"/>
      <c r="C332" s="3"/>
      <c r="D332" s="3"/>
      <c r="E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2:45" ht="15">
      <c r="B333" s="3"/>
      <c r="C333" s="3"/>
      <c r="D333" s="3"/>
      <c r="E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2:45" ht="15">
      <c r="B334" s="3"/>
      <c r="C334" s="3"/>
      <c r="D334" s="3"/>
      <c r="E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2:45" ht="15">
      <c r="B335" s="3"/>
      <c r="C335" s="3"/>
      <c r="D335" s="3"/>
      <c r="E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2:45" ht="15">
      <c r="B336" s="3"/>
      <c r="C336" s="3"/>
      <c r="D336" s="3"/>
      <c r="E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2:45" ht="15">
      <c r="B337" s="3"/>
      <c r="C337" s="3"/>
      <c r="D337" s="3"/>
      <c r="E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2:45" ht="15">
      <c r="B338" s="3"/>
      <c r="C338" s="3"/>
      <c r="D338" s="3"/>
      <c r="E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2:45" ht="15">
      <c r="B339" s="3"/>
      <c r="C339" s="3"/>
      <c r="D339" s="3"/>
      <c r="E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2:45" ht="15">
      <c r="B340" s="3"/>
      <c r="C340" s="3"/>
      <c r="D340" s="3"/>
      <c r="E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2:45" ht="15">
      <c r="B341" s="3"/>
      <c r="C341" s="3"/>
      <c r="D341" s="3"/>
      <c r="E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2:45" ht="15">
      <c r="B342" s="3"/>
      <c r="C342" s="3"/>
      <c r="D342" s="3"/>
      <c r="E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2:45" ht="15">
      <c r="B343" s="3"/>
      <c r="C343" s="3"/>
      <c r="D343" s="3"/>
      <c r="E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2:45" ht="15">
      <c r="B344" s="3"/>
      <c r="C344" s="3"/>
      <c r="D344" s="3"/>
      <c r="E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2:45" ht="15">
      <c r="B345" s="3"/>
      <c r="C345" s="3"/>
      <c r="D345" s="3"/>
      <c r="E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2:45" ht="15">
      <c r="B346" s="3"/>
      <c r="C346" s="3"/>
      <c r="D346" s="3"/>
      <c r="E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2:45" ht="15">
      <c r="B347" s="3"/>
      <c r="C347" s="3"/>
      <c r="D347" s="3"/>
      <c r="E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2:45" ht="15">
      <c r="B348" s="3"/>
      <c r="C348" s="3"/>
      <c r="D348" s="3"/>
      <c r="E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2:45" ht="15">
      <c r="B349" s="3"/>
      <c r="C349" s="3"/>
      <c r="D349" s="3"/>
      <c r="E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2:45" ht="15">
      <c r="B350" s="3"/>
      <c r="C350" s="3"/>
      <c r="D350" s="3"/>
      <c r="E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2:45" ht="15">
      <c r="B351" s="3"/>
      <c r="C351" s="3"/>
      <c r="D351" s="3"/>
      <c r="E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2:45" ht="15">
      <c r="B352" s="3"/>
      <c r="C352" s="3"/>
      <c r="D352" s="3"/>
      <c r="E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2:45" ht="15">
      <c r="B353" s="3"/>
      <c r="C353" s="3"/>
      <c r="D353" s="3"/>
      <c r="E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2:45" ht="15">
      <c r="B354" s="3"/>
      <c r="C354" s="3"/>
      <c r="D354" s="3"/>
      <c r="E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2:45" ht="15">
      <c r="B355" s="3"/>
      <c r="C355" s="3"/>
      <c r="D355" s="3"/>
      <c r="E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2:45" ht="15">
      <c r="B356" s="3"/>
      <c r="C356" s="3"/>
      <c r="D356" s="3"/>
      <c r="E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2:45" ht="15">
      <c r="B357" s="3"/>
      <c r="C357" s="3"/>
      <c r="D357" s="3"/>
      <c r="E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2:45" ht="15">
      <c r="B358" s="3"/>
      <c r="C358" s="3"/>
      <c r="D358" s="3"/>
      <c r="E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2:45" ht="15">
      <c r="B359" s="3"/>
      <c r="C359" s="3"/>
      <c r="D359" s="3"/>
      <c r="E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2:45" ht="15">
      <c r="B360" s="3"/>
      <c r="C360" s="3"/>
      <c r="D360" s="3"/>
      <c r="E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2:45" ht="15">
      <c r="B361" s="3"/>
      <c r="C361" s="3"/>
      <c r="D361" s="3"/>
      <c r="E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2:45" ht="15">
      <c r="B362" s="3"/>
      <c r="C362" s="3"/>
      <c r="D362" s="3"/>
      <c r="E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2:45" ht="15">
      <c r="B363" s="3"/>
      <c r="C363" s="3"/>
      <c r="D363" s="3"/>
      <c r="E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2:45" ht="15">
      <c r="B364" s="3"/>
      <c r="C364" s="3"/>
      <c r="D364" s="3"/>
      <c r="E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2:45" ht="15">
      <c r="B365" s="3"/>
      <c r="C365" s="3"/>
      <c r="D365" s="3"/>
      <c r="E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2:45" ht="15">
      <c r="B366" s="3"/>
      <c r="C366" s="3"/>
      <c r="D366" s="3"/>
      <c r="E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2:45" ht="15">
      <c r="B367" s="3"/>
      <c r="C367" s="3"/>
      <c r="D367" s="3"/>
      <c r="E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2:45" ht="15">
      <c r="B368" s="3"/>
      <c r="C368" s="3"/>
      <c r="D368" s="3"/>
      <c r="E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2:45" ht="15">
      <c r="B369" s="3"/>
      <c r="C369" s="3"/>
      <c r="D369" s="3"/>
      <c r="E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2:45" ht="15">
      <c r="B370" s="3"/>
      <c r="C370" s="3"/>
      <c r="D370" s="3"/>
      <c r="E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2:45" ht="15">
      <c r="B371" s="3"/>
      <c r="C371" s="3"/>
      <c r="D371" s="3"/>
      <c r="E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2:45" ht="15">
      <c r="B372" s="3"/>
      <c r="C372" s="3"/>
      <c r="D372" s="3"/>
      <c r="E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2:45" ht="15">
      <c r="B373" s="3"/>
      <c r="C373" s="3"/>
      <c r="D373" s="3"/>
      <c r="E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2:45" ht="15">
      <c r="B374" s="3"/>
      <c r="C374" s="3"/>
      <c r="D374" s="3"/>
      <c r="E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2:45" ht="15">
      <c r="B375" s="3"/>
      <c r="C375" s="3"/>
      <c r="D375" s="3"/>
      <c r="E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2:45" ht="15">
      <c r="B376" s="3"/>
      <c r="C376" s="3"/>
      <c r="D376" s="3"/>
      <c r="E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2:45" ht="15">
      <c r="B377" s="3"/>
      <c r="C377" s="3"/>
      <c r="D377" s="3"/>
      <c r="E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2:45" ht="15">
      <c r="B378" s="3"/>
      <c r="C378" s="3"/>
      <c r="D378" s="3"/>
      <c r="E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2:45" ht="15">
      <c r="B379" s="3"/>
      <c r="C379" s="3"/>
      <c r="D379" s="3"/>
      <c r="E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2:45" ht="15">
      <c r="B380" s="3"/>
      <c r="C380" s="3"/>
      <c r="D380" s="3"/>
      <c r="E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2:45" ht="15">
      <c r="B381" s="3"/>
      <c r="C381" s="3"/>
      <c r="D381" s="3"/>
      <c r="E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2:45" ht="15">
      <c r="B382" s="3"/>
      <c r="C382" s="3"/>
      <c r="D382" s="3"/>
      <c r="E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2:45" ht="15">
      <c r="B383" s="3"/>
      <c r="C383" s="3"/>
      <c r="D383" s="3"/>
      <c r="E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2:45" ht="15">
      <c r="B384" s="3"/>
      <c r="C384" s="3"/>
      <c r="D384" s="3"/>
      <c r="E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2:45" ht="15">
      <c r="B385" s="3"/>
      <c r="C385" s="3"/>
      <c r="D385" s="3"/>
      <c r="E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2:45" ht="15">
      <c r="B386" s="3"/>
      <c r="C386" s="3"/>
      <c r="D386" s="3"/>
      <c r="E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2:45" ht="15">
      <c r="B387" s="3"/>
      <c r="C387" s="3"/>
      <c r="D387" s="3"/>
      <c r="E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2:45" ht="15">
      <c r="B388" s="3"/>
      <c r="C388" s="3"/>
      <c r="D388" s="3"/>
      <c r="E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2:45" ht="15">
      <c r="B389" s="3"/>
      <c r="C389" s="3"/>
      <c r="D389" s="3"/>
      <c r="E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2:45" ht="15">
      <c r="B390" s="3"/>
      <c r="C390" s="3"/>
      <c r="D390" s="3"/>
      <c r="E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2:45" ht="15">
      <c r="B391" s="3"/>
      <c r="C391" s="3"/>
      <c r="D391" s="3"/>
      <c r="E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2:45" ht="15">
      <c r="B392" s="3"/>
      <c r="C392" s="3"/>
      <c r="D392" s="3"/>
      <c r="E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2:45" ht="15">
      <c r="B393" s="3"/>
      <c r="C393" s="3"/>
      <c r="D393" s="3"/>
      <c r="E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2:45" ht="15">
      <c r="B394" s="3"/>
      <c r="C394" s="3"/>
      <c r="D394" s="3"/>
      <c r="E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2:45" ht="15">
      <c r="B395" s="3"/>
      <c r="C395" s="3"/>
      <c r="D395" s="3"/>
      <c r="E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2:45" ht="15">
      <c r="B396" s="3"/>
      <c r="C396" s="3"/>
      <c r="D396" s="3"/>
      <c r="E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2:45" ht="15">
      <c r="B397" s="3"/>
      <c r="C397" s="3"/>
      <c r="D397" s="3"/>
      <c r="E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2:45" ht="15">
      <c r="B398" s="3"/>
      <c r="C398" s="3"/>
      <c r="D398" s="3"/>
      <c r="E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2:45" ht="15">
      <c r="B399" s="3"/>
      <c r="C399" s="3"/>
      <c r="D399" s="3"/>
      <c r="E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2:45" ht="15">
      <c r="B400" s="3"/>
      <c r="C400" s="3"/>
      <c r="D400" s="3"/>
      <c r="E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2:45" ht="15">
      <c r="B401" s="3"/>
      <c r="C401" s="3"/>
      <c r="D401" s="3"/>
      <c r="E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2:45" ht="15">
      <c r="B402" s="3"/>
      <c r="C402" s="3"/>
      <c r="D402" s="3"/>
      <c r="E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2:45" ht="15">
      <c r="B403" s="3"/>
      <c r="C403" s="3"/>
      <c r="D403" s="3"/>
      <c r="E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2:45" ht="15">
      <c r="B404" s="3"/>
      <c r="C404" s="3"/>
      <c r="D404" s="3"/>
      <c r="E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</row>
    <row r="405" spans="2:45" ht="15">
      <c r="B405" s="3"/>
      <c r="C405" s="3"/>
      <c r="D405" s="3"/>
      <c r="E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2:45" ht="15">
      <c r="B406" s="3"/>
      <c r="C406" s="3"/>
      <c r="D406" s="3"/>
      <c r="E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2:45" ht="15">
      <c r="B407" s="3"/>
      <c r="C407" s="3"/>
      <c r="D407" s="3"/>
      <c r="E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2:45" ht="15">
      <c r="B408" s="3"/>
      <c r="C408" s="3"/>
      <c r="D408" s="3"/>
      <c r="E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2:45" ht="15">
      <c r="B409" s="3"/>
      <c r="C409" s="3"/>
      <c r="D409" s="3"/>
      <c r="E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2:45" ht="15">
      <c r="B410" s="3"/>
      <c r="C410" s="3"/>
      <c r="D410" s="3"/>
      <c r="E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2:45" ht="15">
      <c r="B411" s="3"/>
      <c r="C411" s="3"/>
      <c r="D411" s="3"/>
      <c r="E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2:45" ht="15">
      <c r="B412" s="3"/>
      <c r="C412" s="3"/>
      <c r="D412" s="3"/>
      <c r="E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2:45" ht="15">
      <c r="B413" s="3"/>
      <c r="C413" s="3"/>
      <c r="D413" s="3"/>
      <c r="E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2:45" ht="15">
      <c r="B414" s="3"/>
      <c r="C414" s="3"/>
      <c r="D414" s="3"/>
      <c r="E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2:45" ht="15">
      <c r="B415" s="3"/>
      <c r="C415" s="3"/>
      <c r="D415" s="3"/>
      <c r="E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2:45" ht="15">
      <c r="B416" s="3"/>
      <c r="C416" s="3"/>
      <c r="D416" s="3"/>
      <c r="E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2:45" ht="15">
      <c r="B417" s="3"/>
      <c r="C417" s="3"/>
      <c r="D417" s="3"/>
      <c r="E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2:45" ht="15">
      <c r="B418" s="3"/>
      <c r="C418" s="3"/>
      <c r="D418" s="3"/>
      <c r="E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2:45" ht="15">
      <c r="B419" s="3"/>
      <c r="C419" s="3"/>
      <c r="D419" s="3"/>
      <c r="E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2:45" ht="15">
      <c r="B420" s="3"/>
      <c r="C420" s="3"/>
      <c r="D420" s="3"/>
      <c r="E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2:45" ht="15">
      <c r="B421" s="3"/>
      <c r="C421" s="3"/>
      <c r="D421" s="3"/>
      <c r="E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2:45" ht="15">
      <c r="B422" s="3"/>
      <c r="C422" s="3"/>
      <c r="D422" s="3"/>
      <c r="E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2:45" ht="15">
      <c r="B423" s="3"/>
      <c r="C423" s="3"/>
      <c r="D423" s="3"/>
      <c r="E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2:45" ht="15">
      <c r="B424" s="3"/>
      <c r="C424" s="3"/>
      <c r="D424" s="3"/>
      <c r="E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2:45" ht="15">
      <c r="B425" s="3"/>
      <c r="C425" s="3"/>
      <c r="D425" s="3"/>
      <c r="E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2:45" ht="15">
      <c r="B426" s="3"/>
      <c r="C426" s="3"/>
      <c r="D426" s="3"/>
      <c r="E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2:45" ht="15">
      <c r="B427" s="3"/>
      <c r="C427" s="3"/>
      <c r="D427" s="3"/>
      <c r="E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2:45" ht="15">
      <c r="B428" s="3"/>
      <c r="C428" s="3"/>
      <c r="D428" s="3"/>
      <c r="E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2:45" ht="15">
      <c r="B429" s="3"/>
      <c r="C429" s="3"/>
      <c r="D429" s="3"/>
      <c r="E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2:45" ht="15">
      <c r="B430" s="3"/>
      <c r="C430" s="3"/>
      <c r="D430" s="3"/>
      <c r="E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2:45" ht="15">
      <c r="B431" s="3"/>
      <c r="C431" s="3"/>
      <c r="D431" s="3"/>
      <c r="E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2:45" ht="15">
      <c r="B432" s="3"/>
      <c r="C432" s="3"/>
      <c r="D432" s="3"/>
      <c r="E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2:45" ht="15">
      <c r="B433" s="3"/>
      <c r="C433" s="3"/>
      <c r="D433" s="3"/>
      <c r="E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2:45" ht="15">
      <c r="B434" s="3"/>
      <c r="C434" s="3"/>
      <c r="D434" s="3"/>
      <c r="E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2:45" ht="15">
      <c r="B435" s="3"/>
      <c r="C435" s="3"/>
      <c r="D435" s="3"/>
      <c r="E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2:45" ht="15">
      <c r="B436" s="3"/>
      <c r="C436" s="3"/>
      <c r="D436" s="3"/>
      <c r="E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2:45" ht="15">
      <c r="B437" s="3"/>
      <c r="C437" s="3"/>
      <c r="D437" s="3"/>
      <c r="E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2:45" ht="15">
      <c r="B438" s="3"/>
      <c r="C438" s="3"/>
      <c r="D438" s="3"/>
      <c r="E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2:5" ht="15">
      <c r="B439" s="3"/>
      <c r="C439" s="3"/>
      <c r="D439" s="3"/>
      <c r="E439" s="3"/>
    </row>
    <row r="440" spans="2:5" ht="15">
      <c r="B440" s="3"/>
      <c r="C440" s="3"/>
      <c r="D440" s="3"/>
      <c r="E440" s="3"/>
    </row>
    <row r="441" spans="2:5" ht="15">
      <c r="B441" s="3"/>
      <c r="C441" s="3"/>
      <c r="D441" s="3"/>
      <c r="E441" s="3"/>
    </row>
    <row r="442" spans="2:5" ht="15">
      <c r="B442" s="3"/>
      <c r="C442" s="3"/>
      <c r="D442" s="3"/>
      <c r="E442" s="3"/>
    </row>
    <row r="443" spans="2:5" ht="15">
      <c r="B443" s="3"/>
      <c r="C443" s="3"/>
      <c r="D443" s="3"/>
      <c r="E443" s="3"/>
    </row>
    <row r="444" spans="2:5" ht="15">
      <c r="B444" s="3"/>
      <c r="C444" s="3"/>
      <c r="D444" s="3"/>
      <c r="E444" s="3"/>
    </row>
    <row r="445" spans="2:5" ht="15">
      <c r="B445" s="3"/>
      <c r="C445" s="3"/>
      <c r="D445" s="3"/>
      <c r="E445" s="3"/>
    </row>
    <row r="446" spans="2:5" ht="15">
      <c r="B446" s="3"/>
      <c r="C446" s="3"/>
      <c r="D446" s="3"/>
      <c r="E446" s="3"/>
    </row>
    <row r="447" spans="2:5" ht="15">
      <c r="B447" s="3"/>
      <c r="C447" s="3"/>
      <c r="D447" s="3"/>
      <c r="E447" s="3"/>
    </row>
    <row r="448" spans="2:5" ht="15">
      <c r="B448" s="3"/>
      <c r="C448" s="3"/>
      <c r="D448" s="3"/>
      <c r="E448" s="3"/>
    </row>
    <row r="449" spans="2:5" ht="15">
      <c r="B449" s="3"/>
      <c r="C449" s="3"/>
      <c r="D449" s="3"/>
      <c r="E449" s="3"/>
    </row>
    <row r="450" spans="2:5" ht="15">
      <c r="B450" s="3"/>
      <c r="C450" s="3"/>
      <c r="D450" s="3"/>
      <c r="E450" s="3"/>
    </row>
    <row r="451" spans="2:5" ht="15">
      <c r="B451" s="3"/>
      <c r="C451" s="3"/>
      <c r="D451" s="3"/>
      <c r="E451" s="3"/>
    </row>
    <row r="452" spans="2:5" ht="15">
      <c r="B452" s="3"/>
      <c r="C452" s="3"/>
      <c r="D452" s="3"/>
      <c r="E452" s="3"/>
    </row>
    <row r="453" spans="2:5" ht="15">
      <c r="B453" s="3"/>
      <c r="C453" s="3"/>
      <c r="D453" s="3"/>
      <c r="E453" s="3"/>
    </row>
    <row r="454" spans="2:5" ht="15">
      <c r="B454" s="3"/>
      <c r="C454" s="3"/>
      <c r="D454" s="3"/>
      <c r="E454" s="3"/>
    </row>
    <row r="455" spans="2:5" ht="15">
      <c r="B455" s="3"/>
      <c r="C455" s="3"/>
      <c r="D455" s="3"/>
      <c r="E455" s="3"/>
    </row>
    <row r="456" spans="2:5" ht="15">
      <c r="B456" s="3"/>
      <c r="C456" s="3"/>
      <c r="D456" s="3"/>
      <c r="E456" s="3"/>
    </row>
    <row r="457" spans="2:5" ht="15">
      <c r="B457" s="3"/>
      <c r="C457" s="3"/>
      <c r="D457" s="3"/>
      <c r="E457" s="3"/>
    </row>
    <row r="458" spans="2:5" ht="15">
      <c r="B458" s="3"/>
      <c r="C458" s="3"/>
      <c r="D458" s="3"/>
      <c r="E458" s="3"/>
    </row>
    <row r="459" spans="2:5" ht="15">
      <c r="B459" s="3"/>
      <c r="C459" s="3"/>
      <c r="D459" s="3"/>
      <c r="E459" s="3"/>
    </row>
    <row r="460" spans="2:5" ht="15">
      <c r="B460" s="3"/>
      <c r="C460" s="3"/>
      <c r="D460" s="3"/>
      <c r="E460" s="3"/>
    </row>
    <row r="461" spans="2:5" ht="15">
      <c r="B461" s="3"/>
      <c r="C461" s="3"/>
      <c r="D461" s="3"/>
      <c r="E461" s="3"/>
    </row>
    <row r="462" spans="2:5" ht="15">
      <c r="B462" s="3"/>
      <c r="C462" s="3"/>
      <c r="D462" s="3"/>
      <c r="E462" s="3"/>
    </row>
    <row r="463" spans="2:5" ht="15">
      <c r="B463" s="3"/>
      <c r="C463" s="3"/>
      <c r="D463" s="3"/>
      <c r="E463" s="3"/>
    </row>
    <row r="464" spans="2:5" ht="15">
      <c r="B464" s="3"/>
      <c r="C464" s="3"/>
      <c r="D464" s="3"/>
      <c r="E464" s="3"/>
    </row>
    <row r="465" spans="2:5" ht="15">
      <c r="B465" s="3"/>
      <c r="C465" s="3"/>
      <c r="D465" s="3"/>
      <c r="E465" s="3"/>
    </row>
    <row r="466" spans="2:5" ht="15">
      <c r="B466" s="3"/>
      <c r="C466" s="3"/>
      <c r="D466" s="3"/>
      <c r="E466" s="3"/>
    </row>
    <row r="467" spans="2:5" ht="15">
      <c r="B467" s="3"/>
      <c r="C467" s="3"/>
      <c r="D467" s="3"/>
      <c r="E467" s="3"/>
    </row>
    <row r="468" spans="2:5" ht="15">
      <c r="B468" s="3"/>
      <c r="C468" s="3"/>
      <c r="D468" s="3"/>
      <c r="E468" s="3"/>
    </row>
    <row r="469" spans="2:5" ht="15">
      <c r="B469" s="3"/>
      <c r="C469" s="3"/>
      <c r="D469" s="3"/>
      <c r="E469" s="3"/>
    </row>
    <row r="470" spans="2:5" ht="15">
      <c r="B470" s="3"/>
      <c r="C470" s="3"/>
      <c r="D470" s="3"/>
      <c r="E470" s="3"/>
    </row>
    <row r="471" spans="2:5" ht="15">
      <c r="B471" s="3"/>
      <c r="C471" s="3"/>
      <c r="D471" s="3"/>
      <c r="E471" s="3"/>
    </row>
    <row r="472" spans="2:5" ht="15">
      <c r="B472" s="3"/>
      <c r="C472" s="3"/>
      <c r="D472" s="3"/>
      <c r="E472" s="3"/>
    </row>
    <row r="473" spans="2:5" ht="15">
      <c r="B473" s="3"/>
      <c r="C473" s="3"/>
      <c r="D473" s="3"/>
      <c r="E473" s="3"/>
    </row>
    <row r="474" spans="2:5" ht="15">
      <c r="B474" s="3"/>
      <c r="C474" s="3"/>
      <c r="D474" s="3"/>
      <c r="E474" s="3"/>
    </row>
    <row r="475" spans="2:5" ht="15">
      <c r="B475" s="3"/>
      <c r="C475" s="3"/>
      <c r="D475" s="3"/>
      <c r="E475" s="3"/>
    </row>
    <row r="476" spans="2:5" ht="15">
      <c r="B476" s="3"/>
      <c r="C476" s="3"/>
      <c r="D476" s="3"/>
      <c r="E476" s="3"/>
    </row>
    <row r="477" spans="2:5" ht="15">
      <c r="B477" s="3"/>
      <c r="C477" s="3"/>
      <c r="D477" s="3"/>
      <c r="E477" s="3"/>
    </row>
    <row r="478" spans="2:5" ht="15">
      <c r="B478" s="3"/>
      <c r="C478" s="3"/>
      <c r="D478" s="3"/>
      <c r="E478" s="3"/>
    </row>
    <row r="479" spans="2:5" ht="15">
      <c r="B479" s="3"/>
      <c r="C479" s="3"/>
      <c r="D479" s="3"/>
      <c r="E479" s="3"/>
    </row>
    <row r="480" spans="2:5" ht="15">
      <c r="B480" s="3"/>
      <c r="C480" s="3"/>
      <c r="D480" s="3"/>
      <c r="E480" s="3"/>
    </row>
    <row r="481" spans="2:5" ht="15">
      <c r="B481" s="3"/>
      <c r="C481" s="3"/>
      <c r="D481" s="3"/>
      <c r="E481" s="3"/>
    </row>
    <row r="482" spans="2:5" ht="15">
      <c r="B482" s="3"/>
      <c r="C482" s="3"/>
      <c r="D482" s="3"/>
      <c r="E482" s="3"/>
    </row>
    <row r="483" spans="2:5" ht="15">
      <c r="B483" s="3"/>
      <c r="C483" s="3"/>
      <c r="D483" s="3"/>
      <c r="E483" s="3"/>
    </row>
    <row r="484" spans="2:5" ht="15">
      <c r="B484" s="3"/>
      <c r="C484" s="3"/>
      <c r="D484" s="3"/>
      <c r="E484" s="3"/>
    </row>
    <row r="485" spans="2:5" ht="15">
      <c r="B485" s="3"/>
      <c r="C485" s="3"/>
      <c r="D485" s="3"/>
      <c r="E485" s="3"/>
    </row>
    <row r="486" spans="2:5" ht="15">
      <c r="B486" s="3"/>
      <c r="C486" s="3"/>
      <c r="D486" s="3"/>
      <c r="E486" s="3"/>
    </row>
    <row r="487" spans="2:5" ht="15">
      <c r="B487" s="3"/>
      <c r="C487" s="3"/>
      <c r="D487" s="3"/>
      <c r="E487" s="3"/>
    </row>
    <row r="488" spans="2:5" ht="15">
      <c r="B488" s="3"/>
      <c r="C488" s="3"/>
      <c r="D488" s="3"/>
      <c r="E488" s="3"/>
    </row>
    <row r="489" spans="2:5" ht="15">
      <c r="B489" s="3"/>
      <c r="C489" s="3"/>
      <c r="D489" s="3"/>
      <c r="E489" s="3"/>
    </row>
    <row r="490" spans="2:5" ht="15">
      <c r="B490" s="3"/>
      <c r="C490" s="3"/>
      <c r="D490" s="3"/>
      <c r="E490" s="3"/>
    </row>
    <row r="491" spans="2:5" ht="15">
      <c r="B491" s="3"/>
      <c r="C491" s="3"/>
      <c r="D491" s="3"/>
      <c r="E491" s="3"/>
    </row>
    <row r="492" spans="2:5" ht="15">
      <c r="B492" s="3"/>
      <c r="C492" s="3"/>
      <c r="D492" s="3"/>
      <c r="E492" s="3"/>
    </row>
    <row r="493" spans="2:5" ht="15">
      <c r="B493" s="3"/>
      <c r="C493" s="3"/>
      <c r="D493" s="3"/>
      <c r="E493" s="3"/>
    </row>
    <row r="494" spans="2:5" ht="15">
      <c r="B494" s="3"/>
      <c r="C494" s="3"/>
      <c r="D494" s="3"/>
      <c r="E494" s="3"/>
    </row>
    <row r="495" spans="2:5" ht="15">
      <c r="B495" s="3"/>
      <c r="C495" s="3"/>
      <c r="D495" s="3"/>
      <c r="E495" s="3"/>
    </row>
    <row r="496" spans="2:5" ht="15">
      <c r="B496" s="3"/>
      <c r="C496" s="3"/>
      <c r="D496" s="3"/>
      <c r="E496" s="3"/>
    </row>
    <row r="497" spans="2:5" ht="15">
      <c r="B497" s="3"/>
      <c r="C497" s="3"/>
      <c r="D497" s="3"/>
      <c r="E497" s="3"/>
    </row>
    <row r="498" spans="2:5" ht="15">
      <c r="B498" s="3"/>
      <c r="C498" s="3"/>
      <c r="D498" s="3"/>
      <c r="E498" s="3"/>
    </row>
    <row r="499" spans="2:5" ht="15">
      <c r="B499" s="3"/>
      <c r="C499" s="3"/>
      <c r="D499" s="3"/>
      <c r="E499" s="3"/>
    </row>
    <row r="500" spans="2:5" ht="15">
      <c r="B500" s="3"/>
      <c r="C500" s="3"/>
      <c r="D500" s="3"/>
      <c r="E500" s="3"/>
    </row>
    <row r="501" spans="2:5" ht="15">
      <c r="B501" s="3"/>
      <c r="C501" s="3"/>
      <c r="D501" s="3"/>
      <c r="E501" s="3"/>
    </row>
    <row r="502" spans="2:5" ht="15">
      <c r="B502" s="3"/>
      <c r="C502" s="3"/>
      <c r="D502" s="3"/>
      <c r="E502" s="3"/>
    </row>
    <row r="503" spans="2:5" ht="15">
      <c r="B503" s="3"/>
      <c r="C503" s="3"/>
      <c r="D503" s="3"/>
      <c r="E503" s="3"/>
    </row>
    <row r="504" spans="2:5" ht="15">
      <c r="B504" s="3"/>
      <c r="C504" s="3"/>
      <c r="D504" s="3"/>
      <c r="E504" s="3"/>
    </row>
    <row r="505" spans="2:5" ht="15">
      <c r="B505" s="3"/>
      <c r="C505" s="3"/>
      <c r="D505" s="3"/>
      <c r="E505" s="3"/>
    </row>
    <row r="506" spans="2:5" ht="15">
      <c r="B506" s="3"/>
      <c r="C506" s="3"/>
      <c r="D506" s="3"/>
      <c r="E506" s="3"/>
    </row>
    <row r="507" spans="2:5" ht="15">
      <c r="B507" s="3"/>
      <c r="C507" s="3"/>
      <c r="D507" s="3"/>
      <c r="E507" s="3"/>
    </row>
    <row r="508" spans="2:5" ht="15">
      <c r="B508" s="3"/>
      <c r="C508" s="3"/>
      <c r="D508" s="3"/>
      <c r="E508" s="3"/>
    </row>
    <row r="509" spans="2:5" ht="15">
      <c r="B509" s="3"/>
      <c r="C509" s="3"/>
      <c r="D509" s="3"/>
      <c r="E509" s="3"/>
    </row>
    <row r="510" spans="2:5" ht="15">
      <c r="B510" s="3"/>
      <c r="C510" s="3"/>
      <c r="D510" s="3"/>
      <c r="E510" s="3"/>
    </row>
    <row r="511" spans="2:5" ht="15">
      <c r="B511" s="3"/>
      <c r="C511" s="3"/>
      <c r="D511" s="3"/>
      <c r="E511" s="3"/>
    </row>
    <row r="512" spans="2:5" ht="15">
      <c r="B512" s="3"/>
      <c r="C512" s="3"/>
      <c r="D512" s="3"/>
      <c r="E512" s="3"/>
    </row>
    <row r="513" spans="2:5" ht="15">
      <c r="B513" s="3"/>
      <c r="C513" s="3"/>
      <c r="D513" s="3"/>
      <c r="E513" s="3"/>
    </row>
    <row r="514" spans="2:5" ht="15">
      <c r="B514" s="3"/>
      <c r="C514" s="3"/>
      <c r="D514" s="3"/>
      <c r="E514" s="3"/>
    </row>
    <row r="515" spans="2:5" ht="15">
      <c r="B515" s="3"/>
      <c r="C515" s="3"/>
      <c r="D515" s="3"/>
      <c r="E515" s="3"/>
    </row>
    <row r="516" spans="2:5" ht="15">
      <c r="B516" s="3"/>
      <c r="C516" s="3"/>
      <c r="D516" s="3"/>
      <c r="E516" s="3"/>
    </row>
    <row r="517" spans="2:5" ht="15">
      <c r="B517" s="3"/>
      <c r="C517" s="3"/>
      <c r="D517" s="3"/>
      <c r="E517" s="3"/>
    </row>
    <row r="518" spans="2:5" ht="15">
      <c r="B518" s="3"/>
      <c r="C518" s="3"/>
      <c r="D518" s="3"/>
      <c r="E518" s="3"/>
    </row>
    <row r="519" spans="2:5" ht="15">
      <c r="B519" s="3"/>
      <c r="C519" s="3"/>
      <c r="D519" s="3"/>
      <c r="E519" s="3"/>
    </row>
    <row r="520" spans="2:5" ht="15">
      <c r="B520" s="3"/>
      <c r="C520" s="3"/>
      <c r="D520" s="3"/>
      <c r="E520" s="3"/>
    </row>
    <row r="521" spans="2:5" ht="15">
      <c r="B521" s="3"/>
      <c r="C521" s="3"/>
      <c r="D521" s="3"/>
      <c r="E521" s="3"/>
    </row>
    <row r="522" spans="2:5" ht="15">
      <c r="B522" s="3"/>
      <c r="C522" s="3"/>
      <c r="D522" s="3"/>
      <c r="E522" s="3"/>
    </row>
    <row r="523" spans="2:5" ht="15">
      <c r="B523" s="3"/>
      <c r="C523" s="3"/>
      <c r="D523" s="3"/>
      <c r="E523" s="3"/>
    </row>
    <row r="524" spans="2:5" ht="15">
      <c r="B524" s="3"/>
      <c r="C524" s="3"/>
      <c r="D524" s="3"/>
      <c r="E524" s="3"/>
    </row>
    <row r="525" spans="2:5" ht="15">
      <c r="B525" s="3"/>
      <c r="C525" s="3"/>
      <c r="D525" s="3"/>
      <c r="E525" s="3"/>
    </row>
    <row r="526" spans="2:5" ht="15">
      <c r="B526" s="3"/>
      <c r="C526" s="3"/>
      <c r="D526" s="3"/>
      <c r="E526" s="3"/>
    </row>
    <row r="527" spans="2:5" ht="15">
      <c r="B527" s="3"/>
      <c r="C527" s="3"/>
      <c r="D527" s="3"/>
      <c r="E527" s="3"/>
    </row>
    <row r="528" spans="2:5" ht="15">
      <c r="B528" s="3"/>
      <c r="C528" s="3"/>
      <c r="D528" s="3"/>
      <c r="E528" s="3"/>
    </row>
    <row r="529" spans="2:5" ht="15">
      <c r="B529" s="3"/>
      <c r="C529" s="3"/>
      <c r="D529" s="3"/>
      <c r="E529" s="3"/>
    </row>
    <row r="530" spans="2:5" ht="15">
      <c r="B530" s="3"/>
      <c r="C530" s="3"/>
      <c r="D530" s="3"/>
      <c r="E530" s="3"/>
    </row>
    <row r="531" spans="2:5" ht="15">
      <c r="B531" s="3"/>
      <c r="C531" s="3"/>
      <c r="D531" s="3"/>
      <c r="E531" s="3"/>
    </row>
    <row r="532" spans="2:5" ht="15">
      <c r="B532" s="3"/>
      <c r="C532" s="3"/>
      <c r="D532" s="3"/>
      <c r="E532" s="3"/>
    </row>
    <row r="533" spans="2:5" ht="15">
      <c r="B533" s="3"/>
      <c r="C533" s="3"/>
      <c r="D533" s="3"/>
      <c r="E533" s="3"/>
    </row>
    <row r="534" spans="2:5" ht="15">
      <c r="B534" s="3"/>
      <c r="C534" s="3"/>
      <c r="D534" s="3"/>
      <c r="E534" s="3"/>
    </row>
    <row r="535" spans="2:5" ht="15">
      <c r="B535" s="3"/>
      <c r="C535" s="3"/>
      <c r="D535" s="3"/>
      <c r="E535" s="3"/>
    </row>
    <row r="536" spans="2:5" ht="15">
      <c r="B536" s="3"/>
      <c r="C536" s="3"/>
      <c r="D536" s="3"/>
      <c r="E536" s="3"/>
    </row>
    <row r="537" spans="2:5" ht="15">
      <c r="B537" s="3"/>
      <c r="C537" s="3"/>
      <c r="D537" s="3"/>
      <c r="E537" s="3"/>
    </row>
    <row r="538" spans="2:5" ht="15">
      <c r="B538" s="3"/>
      <c r="C538" s="3"/>
      <c r="D538" s="3"/>
      <c r="E538" s="3"/>
    </row>
    <row r="539" spans="2:5" ht="15">
      <c r="B539" s="3"/>
      <c r="C539" s="3"/>
      <c r="D539" s="3"/>
      <c r="E539" s="3"/>
    </row>
    <row r="540" spans="2:5" ht="15">
      <c r="B540" s="3"/>
      <c r="C540" s="3"/>
      <c r="D540" s="3"/>
      <c r="E540" s="3"/>
    </row>
    <row r="541" spans="2:5" ht="15">
      <c r="B541" s="3"/>
      <c r="C541" s="3"/>
      <c r="D541" s="3"/>
      <c r="E541" s="3"/>
    </row>
    <row r="542" spans="2:5" ht="15">
      <c r="B542" s="3"/>
      <c r="C542" s="3"/>
      <c r="D542" s="3"/>
      <c r="E542" s="3"/>
    </row>
    <row r="543" spans="2:5" ht="15">
      <c r="B543" s="3"/>
      <c r="C543" s="3"/>
      <c r="D543" s="3"/>
      <c r="E543" s="3"/>
    </row>
    <row r="544" spans="2:5" ht="15">
      <c r="B544" s="3"/>
      <c r="C544" s="3"/>
      <c r="D544" s="3"/>
      <c r="E544" s="3"/>
    </row>
    <row r="545" spans="2:5" ht="15">
      <c r="B545" s="3"/>
      <c r="C545" s="3"/>
      <c r="D545" s="3"/>
      <c r="E545" s="3"/>
    </row>
    <row r="546" spans="2:5" ht="15">
      <c r="B546" s="3"/>
      <c r="C546" s="3"/>
      <c r="D546" s="3"/>
      <c r="E546" s="3"/>
    </row>
    <row r="547" spans="2:5" ht="15">
      <c r="B547" s="3"/>
      <c r="C547" s="3"/>
      <c r="D547" s="3"/>
      <c r="E547" s="3"/>
    </row>
    <row r="548" spans="2:5" ht="15">
      <c r="B548" s="3"/>
      <c r="C548" s="3"/>
      <c r="D548" s="3"/>
      <c r="E548" s="3"/>
    </row>
    <row r="549" spans="2:5" ht="15">
      <c r="B549" s="3"/>
      <c r="C549" s="3"/>
      <c r="D549" s="3"/>
      <c r="E549" s="3"/>
    </row>
    <row r="550" spans="2:5" ht="15">
      <c r="B550" s="3"/>
      <c r="C550" s="3"/>
      <c r="D550" s="3"/>
      <c r="E550" s="3"/>
    </row>
    <row r="551" spans="2:5" ht="15">
      <c r="B551" s="3"/>
      <c r="C551" s="3"/>
      <c r="D551" s="3"/>
      <c r="E551" s="3"/>
    </row>
    <row r="552" spans="2:5" ht="15">
      <c r="B552" s="3"/>
      <c r="C552" s="3"/>
      <c r="D552" s="3"/>
      <c r="E552" s="3"/>
    </row>
    <row r="553" spans="2:5" ht="15">
      <c r="B553" s="3"/>
      <c r="C553" s="3"/>
      <c r="D553" s="3"/>
      <c r="E553" s="3"/>
    </row>
    <row r="554" spans="2:5" ht="15">
      <c r="B554" s="3"/>
      <c r="C554" s="3"/>
      <c r="D554" s="3"/>
      <c r="E554" s="3"/>
    </row>
    <row r="555" spans="2:5" ht="15">
      <c r="B555" s="3"/>
      <c r="C555" s="3"/>
      <c r="D555" s="3"/>
      <c r="E555" s="3"/>
    </row>
    <row r="556" spans="2:5" ht="15">
      <c r="B556" s="3"/>
      <c r="C556" s="3"/>
      <c r="D556" s="3"/>
      <c r="E556" s="3"/>
    </row>
    <row r="557" spans="2:5" ht="15">
      <c r="B557" s="3"/>
      <c r="C557" s="3"/>
      <c r="D557" s="3"/>
      <c r="E557" s="3"/>
    </row>
    <row r="558" spans="2:5" ht="15">
      <c r="B558" s="3"/>
      <c r="C558" s="3"/>
      <c r="D558" s="3"/>
      <c r="E558" s="3"/>
    </row>
    <row r="559" spans="2:5" ht="15">
      <c r="B559" s="3"/>
      <c r="C559" s="3"/>
      <c r="D559" s="3"/>
      <c r="E559" s="3"/>
    </row>
    <row r="560" spans="2:5" ht="15">
      <c r="B560" s="3"/>
      <c r="C560" s="3"/>
      <c r="D560" s="3"/>
      <c r="E560" s="3"/>
    </row>
    <row r="561" spans="2:5" ht="15">
      <c r="B561" s="3"/>
      <c r="C561" s="3"/>
      <c r="D561" s="3"/>
      <c r="E561" s="3"/>
    </row>
    <row r="562" spans="2:5" ht="15">
      <c r="B562" s="3"/>
      <c r="C562" s="3"/>
      <c r="D562" s="3"/>
      <c r="E562" s="3"/>
    </row>
    <row r="563" spans="2:5" ht="15">
      <c r="B563" s="3"/>
      <c r="C563" s="3"/>
      <c r="D563" s="3"/>
      <c r="E563" s="3"/>
    </row>
    <row r="564" spans="2:5" ht="15">
      <c r="B564" s="3"/>
      <c r="C564" s="3"/>
      <c r="D564" s="3"/>
      <c r="E564" s="3"/>
    </row>
    <row r="565" spans="2:5" ht="15">
      <c r="B565" s="3"/>
      <c r="C565" s="3"/>
      <c r="D565" s="3"/>
      <c r="E565" s="3"/>
    </row>
    <row r="566" spans="2:5" ht="15">
      <c r="B566" s="3"/>
      <c r="C566" s="3"/>
      <c r="D566" s="3"/>
      <c r="E566" s="3"/>
    </row>
    <row r="567" spans="2:5" ht="15">
      <c r="B567" s="3"/>
      <c r="C567" s="3"/>
      <c r="D567" s="3"/>
      <c r="E567" s="3"/>
    </row>
    <row r="568" spans="2:5" ht="15">
      <c r="B568" s="3"/>
      <c r="C568" s="3"/>
      <c r="D568" s="3"/>
      <c r="E568" s="3"/>
    </row>
    <row r="569" spans="2:5" ht="15">
      <c r="B569" s="3"/>
      <c r="C569" s="3"/>
      <c r="D569" s="3"/>
      <c r="E569" s="3"/>
    </row>
    <row r="570" spans="2:5" ht="15">
      <c r="B570" s="3"/>
      <c r="C570" s="3"/>
      <c r="D570" s="3"/>
      <c r="E570" s="3"/>
    </row>
    <row r="571" spans="2:5" ht="15">
      <c r="B571" s="3"/>
      <c r="C571" s="3"/>
      <c r="D571" s="3"/>
      <c r="E571" s="3"/>
    </row>
    <row r="572" spans="2:5" ht="15">
      <c r="B572" s="3"/>
      <c r="C572" s="3"/>
      <c r="D572" s="3"/>
      <c r="E572" s="3"/>
    </row>
    <row r="573" spans="2:5" ht="15">
      <c r="B573" s="3"/>
      <c r="C573" s="3"/>
      <c r="D573" s="3"/>
      <c r="E573" s="3"/>
    </row>
    <row r="574" spans="2:5" ht="15">
      <c r="B574" s="3"/>
      <c r="C574" s="3"/>
      <c r="D574" s="3"/>
      <c r="E574" s="3"/>
    </row>
    <row r="575" spans="2:5" ht="15">
      <c r="B575" s="3"/>
      <c r="C575" s="3"/>
      <c r="D575" s="3"/>
      <c r="E575" s="3"/>
    </row>
    <row r="576" spans="2:5" ht="15">
      <c r="B576" s="3"/>
      <c r="C576" s="3"/>
      <c r="D576" s="3"/>
      <c r="E576" s="3"/>
    </row>
    <row r="577" spans="2:5" ht="15">
      <c r="B577" s="3"/>
      <c r="C577" s="3"/>
      <c r="D577" s="3"/>
      <c r="E577" s="3"/>
    </row>
    <row r="578" spans="2:5" ht="15">
      <c r="B578" s="3"/>
      <c r="C578" s="3"/>
      <c r="D578" s="3"/>
      <c r="E578" s="3"/>
    </row>
    <row r="579" spans="2:5" ht="15">
      <c r="B579" s="3"/>
      <c r="C579" s="3"/>
      <c r="D579" s="3"/>
      <c r="E579" s="3"/>
    </row>
    <row r="580" spans="2:5" ht="15">
      <c r="B580" s="3"/>
      <c r="C580" s="3"/>
      <c r="D580" s="3"/>
      <c r="E580" s="3"/>
    </row>
    <row r="581" spans="2:5" ht="15">
      <c r="B581" s="3"/>
      <c r="C581" s="3"/>
      <c r="D581" s="3"/>
      <c r="E581" s="3"/>
    </row>
    <row r="582" spans="2:5" ht="15">
      <c r="B582" s="3"/>
      <c r="C582" s="3"/>
      <c r="D582" s="3"/>
      <c r="E582" s="3"/>
    </row>
    <row r="583" spans="2:5" ht="15">
      <c r="B583" s="3"/>
      <c r="C583" s="3"/>
      <c r="D583" s="3"/>
      <c r="E583" s="3"/>
    </row>
    <row r="584" spans="2:5" ht="15">
      <c r="B584" s="3"/>
      <c r="C584" s="3"/>
      <c r="D584" s="3"/>
      <c r="E584" s="3"/>
    </row>
    <row r="585" spans="2:5" ht="15">
      <c r="B585" s="3"/>
      <c r="C585" s="3"/>
      <c r="D585" s="3"/>
      <c r="E585" s="3"/>
    </row>
    <row r="586" spans="2:5" ht="15">
      <c r="B586" s="3"/>
      <c r="C586" s="3"/>
      <c r="D586" s="3"/>
      <c r="E586" s="3"/>
    </row>
    <row r="587" spans="2:5" ht="15">
      <c r="B587" s="3"/>
      <c r="C587" s="3"/>
      <c r="D587" s="3"/>
      <c r="E587" s="3"/>
    </row>
    <row r="588" spans="2:5" ht="15">
      <c r="B588" s="3"/>
      <c r="C588" s="3"/>
      <c r="D588" s="3"/>
      <c r="E588" s="3"/>
    </row>
    <row r="589" spans="2:5" ht="15">
      <c r="B589" s="3"/>
      <c r="C589" s="3"/>
      <c r="D589" s="3"/>
      <c r="E589" s="3"/>
    </row>
    <row r="590" spans="2:5" ht="15">
      <c r="B590" s="3"/>
      <c r="C590" s="3"/>
      <c r="D590" s="3"/>
      <c r="E590" s="3"/>
    </row>
    <row r="591" spans="2:5" ht="15">
      <c r="B591" s="3"/>
      <c r="C591" s="3"/>
      <c r="D591" s="3"/>
      <c r="E591" s="3"/>
    </row>
    <row r="592" spans="2:5" ht="15">
      <c r="B592" s="3"/>
      <c r="C592" s="3"/>
      <c r="D592" s="3"/>
      <c r="E592" s="3"/>
    </row>
    <row r="593" spans="2:5" ht="15">
      <c r="B593" s="3"/>
      <c r="C593" s="3"/>
      <c r="D593" s="3"/>
      <c r="E593" s="3"/>
    </row>
    <row r="594" spans="2:5" ht="15">
      <c r="B594" s="3"/>
      <c r="C594" s="3"/>
      <c r="D594" s="3"/>
      <c r="E594" s="3"/>
    </row>
    <row r="595" spans="2:5" ht="15">
      <c r="B595" s="3"/>
      <c r="C595" s="3"/>
      <c r="D595" s="3"/>
      <c r="E595" s="3"/>
    </row>
    <row r="596" spans="2:5" ht="15">
      <c r="B596" s="3"/>
      <c r="C596" s="3"/>
      <c r="D596" s="3"/>
      <c r="E596" s="3"/>
    </row>
    <row r="597" spans="2:5" ht="15">
      <c r="B597" s="3"/>
      <c r="C597" s="3"/>
      <c r="D597" s="3"/>
      <c r="E597" s="3"/>
    </row>
    <row r="598" spans="2:5" ht="15">
      <c r="B598" s="3"/>
      <c r="C598" s="3"/>
      <c r="D598" s="3"/>
      <c r="E598" s="3"/>
    </row>
    <row r="599" spans="2:5" ht="15">
      <c r="B599" s="3"/>
      <c r="C599" s="3"/>
      <c r="D599" s="3"/>
      <c r="E599" s="3"/>
    </row>
    <row r="600" spans="2:5" ht="15">
      <c r="B600" s="3"/>
      <c r="C600" s="3"/>
      <c r="D600" s="3"/>
      <c r="E600" s="3"/>
    </row>
    <row r="601" spans="2:5" ht="15">
      <c r="B601" s="3"/>
      <c r="C601" s="3"/>
      <c r="D601" s="3"/>
      <c r="E601" s="3"/>
    </row>
    <row r="602" spans="2:5" ht="15">
      <c r="B602" s="3"/>
      <c r="C602" s="3"/>
      <c r="D602" s="3"/>
      <c r="E602" s="3"/>
    </row>
    <row r="603" spans="2:5" ht="15">
      <c r="B603" s="3"/>
      <c r="C603" s="3"/>
      <c r="D603" s="3"/>
      <c r="E603" s="3"/>
    </row>
    <row r="604" spans="2:5" ht="15">
      <c r="B604" s="3"/>
      <c r="C604" s="3"/>
      <c r="D604" s="3"/>
      <c r="E604" s="3"/>
    </row>
    <row r="605" spans="2:5" ht="15">
      <c r="B605" s="3"/>
      <c r="C605" s="3"/>
      <c r="D605" s="3"/>
      <c r="E605" s="3"/>
    </row>
    <row r="606" spans="2:5" ht="15">
      <c r="B606" s="3"/>
      <c r="C606" s="3"/>
      <c r="D606" s="3"/>
      <c r="E606" s="3"/>
    </row>
    <row r="607" spans="2:5" ht="15">
      <c r="B607" s="3"/>
      <c r="C607" s="3"/>
      <c r="D607" s="3"/>
      <c r="E607" s="3"/>
    </row>
    <row r="608" spans="2:5" ht="15">
      <c r="B608" s="3"/>
      <c r="C608" s="3"/>
      <c r="D608" s="3"/>
      <c r="E608" s="3"/>
    </row>
    <row r="609" spans="2:5" ht="15">
      <c r="B609" s="3"/>
      <c r="C609" s="3"/>
      <c r="D609" s="3"/>
      <c r="E609" s="3"/>
    </row>
    <row r="610" spans="2:5" ht="15">
      <c r="B610" s="3"/>
      <c r="C610" s="3"/>
      <c r="D610" s="3"/>
      <c r="E610" s="3"/>
    </row>
    <row r="611" spans="2:5" ht="15">
      <c r="B611" s="3"/>
      <c r="C611" s="3"/>
      <c r="D611" s="3"/>
      <c r="E611" s="3"/>
    </row>
    <row r="612" spans="2:5" ht="15">
      <c r="B612" s="3"/>
      <c r="C612" s="3"/>
      <c r="D612" s="3"/>
      <c r="E612" s="3"/>
    </row>
    <row r="613" spans="2:5" ht="15">
      <c r="B613" s="3"/>
      <c r="C613" s="3"/>
      <c r="D613" s="3"/>
      <c r="E613" s="3"/>
    </row>
    <row r="614" spans="2:5" ht="15">
      <c r="B614" s="3"/>
      <c r="C614" s="3"/>
      <c r="D614" s="3"/>
      <c r="E614" s="3"/>
    </row>
    <row r="615" spans="2:5" ht="15">
      <c r="B615" s="3"/>
      <c r="C615" s="3"/>
      <c r="D615" s="3"/>
      <c r="E615" s="3"/>
    </row>
    <row r="616" spans="2:5" ht="15">
      <c r="B616" s="3"/>
      <c r="C616" s="3"/>
      <c r="D616" s="3"/>
      <c r="E616" s="3"/>
    </row>
    <row r="617" spans="2:5" ht="15">
      <c r="B617" s="3"/>
      <c r="C617" s="3"/>
      <c r="D617" s="3"/>
      <c r="E617" s="3"/>
    </row>
    <row r="618" spans="2:5" ht="15">
      <c r="B618" s="3"/>
      <c r="C618" s="3"/>
      <c r="D618" s="3"/>
      <c r="E618" s="3"/>
    </row>
    <row r="619" spans="2:5" ht="15">
      <c r="B619" s="3"/>
      <c r="C619" s="3"/>
      <c r="D619" s="3"/>
      <c r="E619" s="3"/>
    </row>
    <row r="620" spans="2:5" ht="15">
      <c r="B620" s="3"/>
      <c r="C620" s="3"/>
      <c r="D620" s="3"/>
      <c r="E620" s="3"/>
    </row>
    <row r="621" spans="2:5" ht="15">
      <c r="B621" s="3"/>
      <c r="C621" s="3"/>
      <c r="D621" s="3"/>
      <c r="E621" s="3"/>
    </row>
    <row r="622" spans="2:5" ht="15">
      <c r="B622" s="3"/>
      <c r="C622" s="3"/>
      <c r="D622" s="3"/>
      <c r="E622" s="3"/>
    </row>
    <row r="623" spans="2:5" ht="15">
      <c r="B623" s="3"/>
      <c r="C623" s="3"/>
      <c r="D623" s="3"/>
      <c r="E623" s="3"/>
    </row>
    <row r="624" spans="2:5" ht="15">
      <c r="B624" s="3"/>
      <c r="C624" s="3"/>
      <c r="D624" s="3"/>
      <c r="E624" s="3"/>
    </row>
    <row r="625" spans="2:5" ht="15">
      <c r="B625" s="3"/>
      <c r="C625" s="3"/>
      <c r="D625" s="3"/>
      <c r="E625" s="3"/>
    </row>
    <row r="626" spans="2:5" ht="15">
      <c r="B626" s="3"/>
      <c r="C626" s="3"/>
      <c r="D626" s="3"/>
      <c r="E626" s="3"/>
    </row>
    <row r="627" spans="2:5" ht="15">
      <c r="B627" s="3"/>
      <c r="C627" s="3"/>
      <c r="D627" s="3"/>
      <c r="E627" s="3"/>
    </row>
    <row r="628" spans="2:5" ht="15">
      <c r="B628" s="3"/>
      <c r="C628" s="3"/>
      <c r="D628" s="3"/>
      <c r="E628" s="3"/>
    </row>
    <row r="629" spans="2:5" ht="15">
      <c r="B629" s="3"/>
      <c r="C629" s="3"/>
      <c r="D629" s="3"/>
      <c r="E629" s="3"/>
    </row>
    <row r="630" spans="2:5" ht="15">
      <c r="B630" s="3"/>
      <c r="C630" s="3"/>
      <c r="D630" s="3"/>
      <c r="E630" s="3"/>
    </row>
    <row r="631" spans="2:5" ht="15">
      <c r="B631" s="3"/>
      <c r="C631" s="3"/>
      <c r="D631" s="3"/>
      <c r="E631" s="3"/>
    </row>
    <row r="632" spans="2:5" ht="15">
      <c r="B632" s="3"/>
      <c r="C632" s="3"/>
      <c r="D632" s="3"/>
      <c r="E632" s="3"/>
    </row>
    <row r="633" spans="2:5" ht="15">
      <c r="B633" s="3"/>
      <c r="C633" s="3"/>
      <c r="D633" s="3"/>
      <c r="E633" s="3"/>
    </row>
    <row r="634" spans="2:5" ht="15">
      <c r="B634" s="3"/>
      <c r="C634" s="3"/>
      <c r="D634" s="3"/>
      <c r="E634" s="3"/>
    </row>
    <row r="635" spans="2:5" ht="15">
      <c r="B635" s="3"/>
      <c r="C635" s="3"/>
      <c r="D635" s="3"/>
      <c r="E635" s="3"/>
    </row>
    <row r="636" spans="2:5" ht="15">
      <c r="B636" s="3"/>
      <c r="C636" s="3"/>
      <c r="D636" s="3"/>
      <c r="E636" s="3"/>
    </row>
    <row r="637" spans="2:5" ht="15">
      <c r="B637" s="3"/>
      <c r="C637" s="3"/>
      <c r="D637" s="3"/>
      <c r="E637" s="3"/>
    </row>
    <row r="638" spans="2:5" ht="15">
      <c r="B638" s="3"/>
      <c r="C638" s="3"/>
      <c r="D638" s="3"/>
      <c r="E638" s="3"/>
    </row>
    <row r="639" spans="2:5" ht="15">
      <c r="B639" s="3"/>
      <c r="C639" s="3"/>
      <c r="D639" s="3"/>
      <c r="E639" s="3"/>
    </row>
    <row r="640" spans="2:5" ht="15">
      <c r="B640" s="3"/>
      <c r="C640" s="3"/>
      <c r="D640" s="3"/>
      <c r="E640" s="3"/>
    </row>
    <row r="641" spans="2:5" ht="15">
      <c r="B641" s="3"/>
      <c r="C641" s="3"/>
      <c r="D641" s="3"/>
      <c r="E641" s="3"/>
    </row>
    <row r="642" spans="2:5" ht="15">
      <c r="B642" s="3"/>
      <c r="C642" s="3"/>
      <c r="D642" s="3"/>
      <c r="E642" s="3"/>
    </row>
    <row r="643" spans="2:5" ht="15">
      <c r="B643" s="3"/>
      <c r="C643" s="3"/>
      <c r="D643" s="3"/>
      <c r="E643" s="3"/>
    </row>
    <row r="644" spans="2:5" ht="15">
      <c r="B644" s="3"/>
      <c r="C644" s="3"/>
      <c r="D644" s="3"/>
      <c r="E644" s="3"/>
    </row>
    <row r="645" spans="2:5" ht="15">
      <c r="B645" s="3"/>
      <c r="C645" s="3"/>
      <c r="D645" s="3"/>
      <c r="E645" s="3"/>
    </row>
    <row r="646" spans="2:5" ht="15">
      <c r="B646" s="3"/>
      <c r="C646" s="3"/>
      <c r="D646" s="3"/>
      <c r="E646" s="3"/>
    </row>
    <row r="647" spans="2:5" ht="15">
      <c r="B647" s="3"/>
      <c r="C647" s="3"/>
      <c r="D647" s="3"/>
      <c r="E647" s="3"/>
    </row>
    <row r="648" spans="2:5" ht="15">
      <c r="B648" s="3"/>
      <c r="C648" s="3"/>
      <c r="D648" s="3"/>
      <c r="E648" s="3"/>
    </row>
    <row r="649" spans="2:5" ht="15">
      <c r="B649" s="3"/>
      <c r="C649" s="3"/>
      <c r="D649" s="3"/>
      <c r="E649" s="3"/>
    </row>
    <row r="650" spans="2:5" ht="15">
      <c r="B650" s="3"/>
      <c r="C650" s="3"/>
      <c r="D650" s="3"/>
      <c r="E650" s="3"/>
    </row>
    <row r="651" spans="2:5" ht="15">
      <c r="B651" s="3"/>
      <c r="C651" s="3"/>
      <c r="D651" s="3"/>
      <c r="E651" s="3"/>
    </row>
    <row r="652" spans="2:5" ht="15">
      <c r="B652" s="3"/>
      <c r="C652" s="3"/>
      <c r="D652" s="3"/>
      <c r="E652" s="3"/>
    </row>
    <row r="653" spans="2:5" ht="15">
      <c r="B653" s="3"/>
      <c r="C653" s="3"/>
      <c r="D653" s="3"/>
      <c r="E653" s="3"/>
    </row>
    <row r="654" spans="2:5" ht="15">
      <c r="B654" s="3"/>
      <c r="C654" s="3"/>
      <c r="D654" s="3"/>
      <c r="E654" s="3"/>
    </row>
    <row r="655" spans="2:5" ht="15">
      <c r="B655" s="3"/>
      <c r="C655" s="3"/>
      <c r="D655" s="3"/>
      <c r="E655" s="3"/>
    </row>
    <row r="656" spans="2:5" ht="15">
      <c r="B656" s="3"/>
      <c r="C656" s="3"/>
      <c r="D656" s="3"/>
      <c r="E656" s="3"/>
    </row>
    <row r="657" spans="2:5" ht="15">
      <c r="B657" s="3"/>
      <c r="C657" s="3"/>
      <c r="D657" s="3"/>
      <c r="E657" s="3"/>
    </row>
    <row r="658" spans="2:5" ht="15">
      <c r="B658" s="3"/>
      <c r="C658" s="3"/>
      <c r="D658" s="3"/>
      <c r="E658" s="3"/>
    </row>
    <row r="659" spans="2:5" ht="15">
      <c r="B659" s="3"/>
      <c r="C659" s="3"/>
      <c r="D659" s="3"/>
      <c r="E659" s="3"/>
    </row>
    <row r="660" spans="2:5" ht="15">
      <c r="B660" s="3"/>
      <c r="C660" s="3"/>
      <c r="D660" s="3"/>
      <c r="E660" s="3"/>
    </row>
    <row r="661" spans="2:5" ht="15">
      <c r="B661" s="3"/>
      <c r="C661" s="3"/>
      <c r="D661" s="3"/>
      <c r="E661" s="3"/>
    </row>
    <row r="662" spans="2:5" ht="15">
      <c r="B662" s="3"/>
      <c r="C662" s="3"/>
      <c r="D662" s="3"/>
      <c r="E662" s="3"/>
    </row>
    <row r="663" spans="2:5" ht="15">
      <c r="B663" s="3"/>
      <c r="C663" s="3"/>
      <c r="D663" s="3"/>
      <c r="E663" s="3"/>
    </row>
    <row r="664" spans="2:5" ht="15">
      <c r="B664" s="3"/>
      <c r="C664" s="3"/>
      <c r="D664" s="3"/>
      <c r="E664" s="3"/>
    </row>
    <row r="665" spans="2:5" ht="15">
      <c r="B665" s="3"/>
      <c r="C665" s="3"/>
      <c r="D665" s="3"/>
      <c r="E665" s="3"/>
    </row>
    <row r="666" spans="2:5" ht="15">
      <c r="B666" s="3"/>
      <c r="C666" s="3"/>
      <c r="D666" s="3"/>
      <c r="E666" s="3"/>
    </row>
    <row r="667" spans="2:5" ht="15">
      <c r="B667" s="3"/>
      <c r="C667" s="3"/>
      <c r="D667" s="3"/>
      <c r="E667" s="3"/>
    </row>
    <row r="668" spans="2:5" ht="15">
      <c r="B668" s="3"/>
      <c r="C668" s="3"/>
      <c r="D668" s="3"/>
      <c r="E668" s="3"/>
    </row>
    <row r="669" spans="2:5" ht="15">
      <c r="B669" s="3"/>
      <c r="C669" s="3"/>
      <c r="D669" s="3"/>
      <c r="E669" s="3"/>
    </row>
    <row r="670" spans="2:5" ht="15">
      <c r="B670" s="3"/>
      <c r="C670" s="3"/>
      <c r="D670" s="3"/>
      <c r="E670" s="3"/>
    </row>
    <row r="671" spans="2:5" ht="15">
      <c r="B671" s="3"/>
      <c r="C671" s="3"/>
      <c r="D671" s="3"/>
      <c r="E671" s="3"/>
    </row>
    <row r="672" spans="2:5" ht="15">
      <c r="B672" s="3"/>
      <c r="C672" s="3"/>
      <c r="D672" s="3"/>
      <c r="E672" s="3"/>
    </row>
    <row r="673" spans="2:5" ht="15">
      <c r="B673" s="3"/>
      <c r="C673" s="3"/>
      <c r="D673" s="3"/>
      <c r="E673" s="3"/>
    </row>
    <row r="674" spans="2:5" ht="15">
      <c r="B674" s="3"/>
      <c r="C674" s="3"/>
      <c r="D674" s="3"/>
      <c r="E674" s="3"/>
    </row>
    <row r="675" spans="2:5" ht="15">
      <c r="B675" s="3"/>
      <c r="C675" s="3"/>
      <c r="D675" s="3"/>
      <c r="E675" s="3"/>
    </row>
    <row r="676" spans="2:5" ht="15">
      <c r="B676" s="3"/>
      <c r="C676" s="3"/>
      <c r="D676" s="3"/>
      <c r="E676" s="3"/>
    </row>
    <row r="677" spans="2:5" ht="15">
      <c r="B677" s="3"/>
      <c r="C677" s="3"/>
      <c r="D677" s="3"/>
      <c r="E677" s="3"/>
    </row>
    <row r="678" spans="2:5" ht="15">
      <c r="B678" s="3"/>
      <c r="C678" s="3"/>
      <c r="D678" s="3"/>
      <c r="E678" s="3"/>
    </row>
    <row r="679" spans="2:5" ht="15">
      <c r="B679" s="3"/>
      <c r="C679" s="3"/>
      <c r="D679" s="3"/>
      <c r="E679" s="3"/>
    </row>
    <row r="680" spans="2:5" ht="15">
      <c r="B680" s="3"/>
      <c r="C680" s="3"/>
      <c r="D680" s="3"/>
      <c r="E680" s="3"/>
    </row>
    <row r="681" spans="2:5" ht="15">
      <c r="B681" s="3"/>
      <c r="C681" s="3"/>
      <c r="D681" s="3"/>
      <c r="E681" s="3"/>
    </row>
  </sheetData>
  <sheetProtection password="DA20" sheet="1" formatCells="0" formatColumns="0" formatRows="0" insertColumns="0" insertRows="0" insertHyperlinks="0" deleteColumns="0" deleteRows="0" sort="0" autoFilter="0" pivotTables="0"/>
  <mergeCells count="1">
    <mergeCell ref="B2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Kyle Hardy</cp:lastModifiedBy>
  <dcterms:created xsi:type="dcterms:W3CDTF">2012-09-07T20:08:34Z</dcterms:created>
  <dcterms:modified xsi:type="dcterms:W3CDTF">2012-12-06T16:29:05Z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1000.00000000000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display_urn:schemas-microsoft-com:office:office#Editor">
    <vt:lpwstr>System Account</vt:lpwstr>
  </property>
  <property fmtid="{D5CDD505-2E9C-101B-9397-08002B2CF9AE}" pid="8" name="_SharedFileIndex">
    <vt:lpwstr/>
  </property>
</Properties>
</file>