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mmercial and Industrial\03  Implementation Manual\00 Commercial-Industrial EPM\"/>
    </mc:Choice>
  </mc:AlternateContent>
  <bookViews>
    <workbookView xWindow="0" yWindow="0" windowWidth="20490" windowHeight="7470" tabRatio="601" activeTab="1"/>
  </bookViews>
  <sheets>
    <sheet name="Overview" sheetId="16" r:id="rId1"/>
    <sheet name="EPM Comp Site Plan Template" sheetId="9" r:id="rId2"/>
    <sheet name="Savings Estimate Descriptions" sheetId="15" r:id="rId3"/>
  </sheets>
  <definedNames>
    <definedName name="ActualVerifiedEnergySavings" localSheetId="2">#REF!</definedName>
    <definedName name="ActualVerifiedEnergySavings">#REF!</definedName>
    <definedName name="AnnualEPMSalary" localSheetId="2">#REF!</definedName>
    <definedName name="AnnualEPMSalary">#REF!</definedName>
    <definedName name="_xlnm.Print_Area" localSheetId="1">'EPM Comp Site Plan Template'!$A$1:$Q$41</definedName>
    <definedName name="_xlnm.Print_Area" localSheetId="2">'Savings Estimate Descriptions'!$A$1:$J$13</definedName>
    <definedName name="VerifiedEnergySavingsGoal" localSheetId="2">#REF!</definedName>
    <definedName name="VerifiedEnergySavingsGoa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9" l="1"/>
  <c r="K26" i="9"/>
  <c r="K27" i="9"/>
  <c r="K24" i="9"/>
  <c r="R34" i="9"/>
  <c r="K35" i="9"/>
  <c r="M28" i="9" l="1"/>
  <c r="M27" i="9"/>
  <c r="M33" i="9"/>
  <c r="M32" i="9"/>
  <c r="M31" i="9"/>
  <c r="M30" i="9"/>
  <c r="M25" i="9"/>
  <c r="M26" i="9"/>
  <c r="M24" i="9"/>
  <c r="M22" i="9"/>
  <c r="M21" i="9"/>
  <c r="M19" i="9"/>
  <c r="M20" i="9"/>
  <c r="M18" i="9"/>
  <c r="R35" i="9"/>
  <c r="M34" i="9" l="1"/>
  <c r="K34" i="9"/>
  <c r="H22" i="9" l="1"/>
  <c r="J22" i="9" s="1"/>
  <c r="H21" i="9"/>
  <c r="J21" i="9" s="1"/>
  <c r="H19" i="9"/>
  <c r="J19" i="9" s="1"/>
  <c r="H20" i="9"/>
  <c r="J20" i="9" s="1"/>
  <c r="D11" i="15"/>
  <c r="D10" i="15"/>
  <c r="D9" i="15"/>
  <c r="D4" i="15"/>
  <c r="D5" i="15"/>
  <c r="D6" i="15"/>
  <c r="D3" i="15"/>
  <c r="H33" i="9"/>
  <c r="H31" i="9"/>
  <c r="H32" i="9"/>
  <c r="H30" i="9"/>
  <c r="H28" i="9"/>
  <c r="H25" i="9"/>
  <c r="H26" i="9"/>
  <c r="H27" i="9"/>
  <c r="H24" i="9"/>
  <c r="A25" i="9"/>
  <c r="A26" i="9"/>
  <c r="A27" i="9"/>
  <c r="A28" i="9"/>
  <c r="A30" i="9"/>
  <c r="A31" i="9"/>
  <c r="A32" i="9"/>
  <c r="A33" i="9"/>
  <c r="A24" i="9"/>
  <c r="A18" i="9"/>
  <c r="H18" i="9" s="1"/>
  <c r="J18" i="9" s="1"/>
  <c r="A19" i="9"/>
  <c r="A20" i="9"/>
  <c r="A21" i="9"/>
  <c r="A22" i="9"/>
  <c r="E12" i="15" l="1"/>
  <c r="E11" i="15"/>
  <c r="E10" i="15"/>
  <c r="E9" i="15"/>
  <c r="E7" i="15"/>
  <c r="E6" i="15"/>
  <c r="E5" i="15"/>
  <c r="E4" i="15"/>
  <c r="E3" i="15"/>
  <c r="L22" i="9" l="1"/>
  <c r="L21" i="9"/>
  <c r="L20" i="9"/>
  <c r="L19" i="9"/>
  <c r="L18" i="9"/>
  <c r="J30" i="9"/>
  <c r="J31" i="9"/>
  <c r="J32" i="9"/>
  <c r="J33" i="9"/>
  <c r="I21" i="9"/>
  <c r="I18" i="9"/>
  <c r="I19" i="9"/>
  <c r="I20" i="9"/>
  <c r="I22" i="9"/>
  <c r="I26" i="9"/>
  <c r="G34" i="9"/>
  <c r="F34" i="9"/>
  <c r="E34" i="9"/>
  <c r="J25" i="9" l="1"/>
  <c r="L25" i="9" s="1"/>
  <c r="J28" i="9"/>
  <c r="L28" i="9" s="1"/>
  <c r="J24" i="9"/>
  <c r="L24" i="9" s="1"/>
  <c r="J27" i="9"/>
  <c r="L27" i="9" s="1"/>
  <c r="J26" i="9"/>
  <c r="L26" i="9" s="1"/>
  <c r="I30" i="9"/>
  <c r="I25" i="9"/>
  <c r="I24" i="9"/>
  <c r="I28" i="9"/>
  <c r="I33" i="9"/>
  <c r="I32" i="9"/>
  <c r="I31" i="9"/>
  <c r="I27" i="9"/>
  <c r="H34" i="9"/>
  <c r="N5" i="9" s="1"/>
  <c r="L32" i="9"/>
  <c r="L30" i="9"/>
  <c r="L33" i="9"/>
  <c r="L31" i="9"/>
  <c r="L34" i="9" l="1"/>
  <c r="J34" i="9"/>
  <c r="I34" i="9"/>
</calcChain>
</file>

<file path=xl/sharedStrings.xml><?xml version="1.0" encoding="utf-8"?>
<sst xmlns="http://schemas.openxmlformats.org/spreadsheetml/2006/main" count="62" uniqueCount="57">
  <si>
    <t>Target Energy Use (kWh/yr)</t>
  </si>
  <si>
    <t>Baseline Energy Use (kWh/yr)</t>
  </si>
  <si>
    <t xml:space="preserve">Energy Project Manager: </t>
  </si>
  <si>
    <t>Target Energy Savings          ($/yr)</t>
  </si>
  <si>
    <t>Item #</t>
  </si>
  <si>
    <t>TOTAL</t>
  </si>
  <si>
    <t>Cost of Energy ($/kWh):</t>
  </si>
  <si>
    <t xml:space="preserve">Target Savings:  </t>
  </si>
  <si>
    <t>kWh/yr</t>
  </si>
  <si>
    <t>(a)</t>
  </si>
  <si>
    <t>(b)</t>
  </si>
  <si>
    <t>(c)</t>
  </si>
  <si>
    <t xml:space="preserve">Site Baseline Usage:   </t>
  </si>
  <si>
    <t>Estimated Cost ($)</t>
  </si>
  <si>
    <t xml:space="preserve">2.0  Custom Projects </t>
  </si>
  <si>
    <t>Estimated Project Costs and Site Savings</t>
  </si>
  <si>
    <t>Utility:</t>
  </si>
  <si>
    <t>EPM Commencement Date:</t>
  </si>
  <si>
    <t xml:space="preserve"> </t>
  </si>
  <si>
    <t>Project Planning</t>
  </si>
  <si>
    <t>EPM Final Savings Report</t>
  </si>
  <si>
    <t xml:space="preserve">Completion Report Date </t>
  </si>
  <si>
    <t>TOTAL EPM Payment</t>
  </si>
  <si>
    <t>1.0 UES/Lighting Projects</t>
  </si>
  <si>
    <t>EPM Incentive is the Lesser of $0.025/kWh Verified Savings, a utility designated lesser $/kWh cap amount, or $150,000 per site, per rate period</t>
  </si>
  <si>
    <t xml:space="preserve">Site Name: </t>
  </si>
  <si>
    <t>Title &amp; End-User Affiliation:</t>
  </si>
  <si>
    <t>EPM Term (e.g., 1, 2):</t>
  </si>
  <si>
    <t>Project Description</t>
  </si>
  <si>
    <t>3.0 Strategic Energy Management  (SEM)</t>
  </si>
  <si>
    <t>CPP or          SEM Enrollment Date (planned or actual)</t>
  </si>
  <si>
    <t>BPA Completion Report Approval Date</t>
  </si>
  <si>
    <t>Site ID</t>
  </si>
  <si>
    <t>Savings from deemed lighting projects are obtained from the Lighting Calculator Spreadsheets.  Savings from unit energy savings measures can be obtained from approved calculators.  Savings for Custom Projects &amp; SEM require a brief description of the approach used to estimate the value in accompanying tab.</t>
  </si>
  <si>
    <t>Energy Project Manager (EPM) Comprehensive Site Plan</t>
  </si>
  <si>
    <r>
      <t>EPM Payment</t>
    </r>
    <r>
      <rPr>
        <b/>
        <vertAlign val="superscript"/>
        <sz val="11"/>
        <color theme="0"/>
        <rFont val="Arial"/>
        <family val="2"/>
      </rPr>
      <t>(b)</t>
    </r>
  </si>
  <si>
    <r>
      <t>Target Energy Savings (kWh/yr)</t>
    </r>
    <r>
      <rPr>
        <b/>
        <vertAlign val="superscript"/>
        <sz val="11"/>
        <color theme="0"/>
        <rFont val="Arial"/>
        <family val="2"/>
      </rPr>
      <t>(a)</t>
    </r>
  </si>
  <si>
    <t>Busbar-based Energy Savings (kWh/yr)</t>
  </si>
  <si>
    <t>Verified Busbar Energy Savings (kWh/yr)</t>
  </si>
  <si>
    <t>Sector:</t>
  </si>
  <si>
    <t>Legend:</t>
  </si>
  <si>
    <t xml:space="preserve">Updated Plan Date: </t>
  </si>
  <si>
    <t>(if applicable)</t>
  </si>
  <si>
    <r>
      <rPr>
        <b/>
        <u/>
        <sz val="10"/>
        <rFont val="Arial"/>
        <family val="2"/>
      </rPr>
      <t>Grey Fields</t>
    </r>
    <r>
      <rPr>
        <b/>
        <sz val="10"/>
        <rFont val="Arial"/>
        <family val="2"/>
      </rPr>
      <t xml:space="preserve"> do not pertain to specific program component</t>
    </r>
  </si>
  <si>
    <r>
      <rPr>
        <b/>
        <u/>
        <sz val="10"/>
        <rFont val="Arial"/>
        <family val="2"/>
      </rPr>
      <t>Blue Fields</t>
    </r>
    <r>
      <rPr>
        <b/>
        <sz val="10"/>
        <rFont val="Arial"/>
        <family val="2"/>
      </rPr>
      <t xml:space="preserve"> Require Data entry by user for EPM Comprehensive Site Plan</t>
    </r>
  </si>
  <si>
    <r>
      <rPr>
        <b/>
        <u/>
        <sz val="10"/>
        <rFont val="Arial"/>
        <family val="2"/>
      </rPr>
      <t>White Fields</t>
    </r>
    <r>
      <rPr>
        <b/>
        <sz val="10"/>
        <rFont val="Arial"/>
        <family val="2"/>
      </rPr>
      <t xml:space="preserve"> contain an auto calculated field that can be overwritten by user-entered value</t>
    </r>
  </si>
  <si>
    <r>
      <t>3.0 Strategic Energy Management  (SEM)</t>
    </r>
    <r>
      <rPr>
        <b/>
        <vertAlign val="superscript"/>
        <sz val="11"/>
        <rFont val="Arial"/>
        <family val="2"/>
      </rPr>
      <t>(d)</t>
    </r>
  </si>
  <si>
    <t>Total Payment</t>
  </si>
  <si>
    <t>Utility Project Payment</t>
  </si>
  <si>
    <t>SEM has separate annual performance incentives not included in this summary. Only incremental (SEM Verified Savings) are eligible. See BPA Implementation Manual* for more details.</t>
  </si>
  <si>
    <t>*</t>
  </si>
  <si>
    <t xml:space="preserve">The current BPA Implementation Manual is available here: https://www.bpa.gov/energy-and-services/efficiency/implementation-manual </t>
  </si>
  <si>
    <r>
      <rPr>
        <sz val="18"/>
        <rFont val="Segoe UI Emoji"/>
        <family val="2"/>
      </rPr>
      <t>▴</t>
    </r>
    <r>
      <rPr>
        <sz val="18"/>
        <rFont val="Arial"/>
        <family val="2"/>
      </rPr>
      <t>Cost of Demand ($/KW):</t>
    </r>
  </si>
  <si>
    <r>
      <rPr>
        <sz val="18"/>
        <rFont val="Segoe UI Emoji"/>
        <family val="2"/>
      </rPr>
      <t>▴</t>
    </r>
    <r>
      <rPr>
        <sz val="18"/>
        <rFont val="Arial"/>
        <family val="2"/>
      </rPr>
      <t xml:space="preserve">Team Member (ESIP/CSE): </t>
    </r>
  </si>
  <si>
    <t>Description of  Approach Used to Estimate the Value</t>
  </si>
  <si>
    <r>
      <rPr>
        <b/>
        <u/>
        <sz val="10"/>
        <rFont val="Arial"/>
        <family val="2"/>
      </rPr>
      <t>OVERVIEW:</t>
    </r>
    <r>
      <rPr>
        <sz val="10"/>
        <rFont val="Arial"/>
        <family val="2"/>
      </rPr>
      <t xml:space="preserve">
</t>
    </r>
    <r>
      <rPr>
        <sz val="11"/>
        <rFont val="Calibri"/>
        <family val="2"/>
        <scheme val="minor"/>
      </rPr>
      <t xml:space="preserve">This optional template is provided as a resource for Commercial and Industrial sites to use in connection with an Energy Project Manager, or EPM, enrolled with your serving utility. The use of this template is not required.
The EPM Comprehensive Site Plan shall describe a holistic set of potential and planned projects (e.g., custom, nonresidential lighting, Strategic Energy Management, or SEM) with Unit Energy Savings (UES) measures or any other energy savings opportunities at a site; while covering 12 or more months. This is a "living" document with the Initial Plan being created and submitted to your serving utility at the time of enrollment, and will be superseded with revised versions (i.e., Updated Plan) as each project is complete and when new projects are identified.
An eligible sire may consist of a single building, facility, municipality or school district; or may include multiple contiguous buildings (e.g., a medical complex or educational campus). 
Projects included in the plan cannot use hours wored by the individual identified as the EPM in their project costs. Each completed project is eligible for only one EPM payment; however, the serving utility will establish the rate of occurence that a site may submit EPM invoices for payment within BPA's two-year rate period.
The EPM must oversee the implementation of energy-efficiency projects identified within this plan. For utility customers actively enrolled in the Energy Smart Industrial program, ESI staff are available to support your Industrial customers with identifying propsective EPMs and to support enrolled EPMs in developing the EPM Comprehensive Site Plan. Utilities need to talk to their BPA Customer Service Engineer, or CSE, to see if they are available to provide support to their Commercial EPM(s). </t>
    </r>
    <r>
      <rPr>
        <sz val="10"/>
        <rFont val="Arial"/>
        <family val="2"/>
      </rPr>
      <t xml:space="preserve">
</t>
    </r>
    <r>
      <rPr>
        <b/>
        <u/>
        <sz val="10"/>
        <rFont val="Arial"/>
        <family val="2"/>
      </rPr>
      <t>INSTRUCTIONS:</t>
    </r>
    <r>
      <rPr>
        <sz val="10"/>
        <rFont val="Arial"/>
        <family val="2"/>
      </rPr>
      <t xml:space="preserve">
</t>
    </r>
    <r>
      <rPr>
        <sz val="11"/>
        <rFont val="Calibri"/>
        <family val="2"/>
        <scheme val="minor"/>
      </rPr>
      <t xml:space="preserve">Please complete the "blue" required fields on both the EPM Comp Site Plan Template </t>
    </r>
    <r>
      <rPr>
        <i/>
        <sz val="11"/>
        <rFont val="Calibri"/>
        <family val="2"/>
        <scheme val="minor"/>
      </rPr>
      <t xml:space="preserve">tab </t>
    </r>
    <r>
      <rPr>
        <sz val="11"/>
        <rFont val="Calibri"/>
        <family val="2"/>
        <scheme val="minor"/>
      </rPr>
      <t xml:space="preserve">and Savings Estimate Descriptions </t>
    </r>
    <r>
      <rPr>
        <i/>
        <sz val="11"/>
        <rFont val="Calibri"/>
        <family val="2"/>
        <scheme val="minor"/>
      </rPr>
      <t xml:space="preserve">tab. </t>
    </r>
    <r>
      <rPr>
        <sz val="11"/>
        <rFont val="Calibri"/>
        <family val="2"/>
        <scheme val="minor"/>
      </rPr>
      <t>The "white" fields will contain auto calculated data; however, they can be overwritten with user-entered values. The "gray" fields do not pertain to specific program components. NOTE: fields marked with a small triangle ▴</t>
    </r>
    <r>
      <rPr>
        <sz val="11"/>
        <rFont val="Arial"/>
        <family val="2"/>
      </rPr>
      <t xml:space="preserve"> </t>
    </r>
    <r>
      <rPr>
        <sz val="11"/>
        <rFont val="Calibri"/>
        <family val="2"/>
        <scheme val="minor"/>
      </rPr>
      <t>are not required.</t>
    </r>
  </si>
  <si>
    <t>Footnotes (NOTE: The BPA Implementation Manual supersedes any references made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</si>
</sst>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
    <numFmt numFmtId="165" formatCode="&quot;$&quot;#,##0.000"/>
    <numFmt numFmtId="166" formatCode="&quot;$&quot;#,##0.0000_);[Red]\(&quot;$&quot;#,##0.0000\)"/>
    <numFmt numFmtId="167" formatCode="_(* #,##0_);_(* \(#,##0\);_(* &quot;-&quot;??_);_(@_)"/>
    <numFmt numFmtId="168" formatCode="[$-409]mmmm\ d\,\ yyyy;@"/>
    <numFmt numFmtId="169" formatCode="m/d/yy;@"/>
  </numFmts>
  <fonts count="23" x14ac:knownFonts="1">
    <font>
      <sz val="10"/>
      <name val="Arial"/>
    </font>
    <font>
      <sz val="10"/>
      <name val="Arial"/>
      <family val="2"/>
    </font>
    <font>
      <sz val="8"/>
      <name val="Arial"/>
      <family val="2"/>
    </font>
    <font>
      <sz val="10"/>
      <name val="Arial"/>
      <family val="2"/>
    </font>
    <font>
      <sz val="18"/>
      <name val="Arial"/>
      <family val="2"/>
    </font>
    <font>
      <sz val="18"/>
      <name val="Arial"/>
      <family val="2"/>
    </font>
    <font>
      <sz val="10"/>
      <color indexed="9"/>
      <name val="Arial"/>
      <family val="2"/>
    </font>
    <font>
      <b/>
      <sz val="11"/>
      <name val="Arial"/>
      <family val="2"/>
    </font>
    <font>
      <b/>
      <vertAlign val="superscript"/>
      <sz val="11"/>
      <name val="Arial"/>
      <family val="2"/>
    </font>
    <font>
      <sz val="11"/>
      <name val="Arial"/>
      <family val="2"/>
    </font>
    <font>
      <b/>
      <sz val="11"/>
      <name val="Arial"/>
      <family val="2"/>
    </font>
    <font>
      <b/>
      <u/>
      <sz val="18"/>
      <name val="Arial"/>
      <family val="2"/>
    </font>
    <font>
      <b/>
      <sz val="10"/>
      <name val="Arial"/>
      <family val="2"/>
    </font>
    <font>
      <b/>
      <sz val="11"/>
      <color theme="0"/>
      <name val="Arial"/>
      <family val="2"/>
    </font>
    <font>
      <b/>
      <vertAlign val="superscript"/>
      <sz val="11"/>
      <color theme="0"/>
      <name val="Arial"/>
      <family val="2"/>
    </font>
    <font>
      <sz val="10"/>
      <color theme="0"/>
      <name val="Arial"/>
      <family val="2"/>
    </font>
    <font>
      <sz val="12"/>
      <name val="Arial"/>
      <family val="2"/>
    </font>
    <font>
      <sz val="11"/>
      <color theme="0"/>
      <name val="Arial"/>
      <family val="2"/>
    </font>
    <font>
      <b/>
      <u/>
      <sz val="10"/>
      <name val="Arial"/>
      <family val="2"/>
    </font>
    <font>
      <b/>
      <u/>
      <sz val="11"/>
      <name val="Arial"/>
      <family val="2"/>
    </font>
    <font>
      <sz val="18"/>
      <name val="Segoe UI Emoji"/>
      <family val="2"/>
    </font>
    <font>
      <sz val="11"/>
      <name val="Calibri"/>
      <family val="2"/>
      <scheme val="minor"/>
    </font>
    <font>
      <i/>
      <sz val="11"/>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0C0C0"/>
        <bgColor indexed="64"/>
      </patternFill>
    </fill>
    <fill>
      <patternFill patternType="solid">
        <fgColor rgb="FF0070C0"/>
        <bgColor indexed="64"/>
      </patternFill>
    </fill>
    <fill>
      <patternFill patternType="solid">
        <fgColor theme="0" tint="-0.249977111117893"/>
        <bgColor indexed="64"/>
      </patternFill>
    </fill>
  </fills>
  <borders count="64">
    <border>
      <left/>
      <right/>
      <top/>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0" fillId="0" borderId="0" xfId="0" applyAlignment="1">
      <alignment wrapText="1"/>
    </xf>
    <xf numFmtId="0" fontId="0" fillId="0" borderId="0" xfId="0" applyAlignment="1">
      <alignment horizontal="center" wrapText="1"/>
    </xf>
    <xf numFmtId="43" fontId="0" fillId="0" borderId="0" xfId="1" applyFont="1" applyAlignment="1">
      <alignment horizontal="center" wrapText="1"/>
    </xf>
    <xf numFmtId="164" fontId="0" fillId="0" borderId="0" xfId="2" applyNumberFormat="1" applyFont="1" applyAlignment="1">
      <alignment horizontal="center" wrapText="1"/>
    </xf>
    <xf numFmtId="167" fontId="0" fillId="0" borderId="0" xfId="1" applyNumberFormat="1" applyFont="1" applyAlignment="1">
      <alignment horizontal="center" wrapText="1"/>
    </xf>
    <xf numFmtId="43" fontId="5" fillId="0" borderId="0" xfId="1" applyFont="1" applyAlignment="1">
      <alignment horizontal="center" wrapText="1"/>
    </xf>
    <xf numFmtId="0" fontId="5" fillId="0" borderId="0" xfId="0" applyFont="1" applyAlignment="1">
      <alignment wrapText="1"/>
    </xf>
    <xf numFmtId="0" fontId="5" fillId="0" borderId="0" xfId="0" applyFont="1" applyBorder="1" applyAlignment="1">
      <alignment horizontal="center" wrapText="1"/>
    </xf>
    <xf numFmtId="43" fontId="5" fillId="0" borderId="0" xfId="1" applyFont="1" applyBorder="1" applyAlignment="1">
      <alignment horizontal="center" wrapText="1"/>
    </xf>
    <xf numFmtId="164" fontId="6" fillId="0" borderId="0" xfId="0" applyNumberFormat="1" applyFont="1" applyAlignment="1">
      <alignment wrapText="1"/>
    </xf>
    <xf numFmtId="0" fontId="5" fillId="0" borderId="1" xfId="0" applyFont="1" applyBorder="1" applyAlignment="1">
      <alignment horizontal="left" wrapText="1"/>
    </xf>
    <xf numFmtId="0" fontId="9" fillId="0" borderId="0" xfId="0" applyFont="1" applyAlignment="1">
      <alignment vertical="center" wrapText="1"/>
    </xf>
    <xf numFmtId="0" fontId="9" fillId="0" borderId="0" xfId="0" applyFont="1" applyAlignment="1">
      <alignment wrapText="1"/>
    </xf>
    <xf numFmtId="164" fontId="9" fillId="0" borderId="6"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vertical="center" wrapText="1"/>
    </xf>
    <xf numFmtId="3" fontId="9" fillId="0" borderId="8" xfId="1"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vertical="center" wrapText="1"/>
    </xf>
    <xf numFmtId="164" fontId="9" fillId="0" borderId="12"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9" fillId="0" borderId="5" xfId="0" applyFont="1" applyBorder="1" applyAlignment="1">
      <alignment horizontal="left" vertical="center" wrapText="1"/>
    </xf>
    <xf numFmtId="164" fontId="9" fillId="0" borderId="18" xfId="2" applyNumberFormat="1" applyFont="1" applyFill="1" applyBorder="1" applyAlignment="1">
      <alignment horizontal="center" vertical="center" wrapText="1"/>
    </xf>
    <xf numFmtId="3" fontId="9" fillId="0" borderId="19" xfId="1" applyNumberFormat="1" applyFont="1" applyFill="1" applyBorder="1" applyAlignment="1">
      <alignment horizontal="center" vertical="center" wrapText="1"/>
    </xf>
    <xf numFmtId="164" fontId="9" fillId="0" borderId="20" xfId="2" applyNumberFormat="1" applyFont="1" applyFill="1" applyBorder="1" applyAlignment="1">
      <alignment horizontal="center" vertical="center" wrapText="1"/>
    </xf>
    <xf numFmtId="164" fontId="9" fillId="0" borderId="19" xfId="1"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164" fontId="9" fillId="0" borderId="11" xfId="2"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22" xfId="2"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9" fillId="0" borderId="1" xfId="2" applyNumberFormat="1" applyFont="1" applyFill="1" applyBorder="1" applyAlignment="1">
      <alignment horizontal="center" vertical="center" wrapText="1"/>
    </xf>
    <xf numFmtId="164" fontId="9" fillId="2" borderId="7" xfId="2" applyNumberFormat="1" applyFont="1" applyFill="1" applyBorder="1" applyAlignment="1">
      <alignment horizontal="center" vertical="center" wrapText="1"/>
    </xf>
    <xf numFmtId="164" fontId="9" fillId="2" borderId="10" xfId="2" applyNumberFormat="1" applyFont="1" applyFill="1" applyBorder="1" applyAlignment="1">
      <alignment horizontal="center" vertical="center" wrapText="1"/>
    </xf>
    <xf numFmtId="164" fontId="9" fillId="2" borderId="14" xfId="2"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9" fillId="2" borderId="8" xfId="1" applyNumberFormat="1" applyFont="1" applyFill="1" applyBorder="1" applyAlignment="1">
      <alignment horizontal="center" vertical="center" wrapText="1"/>
    </xf>
    <xf numFmtId="3" fontId="9" fillId="2" borderId="12" xfId="1" applyNumberFormat="1" applyFont="1" applyFill="1" applyBorder="1" applyAlignment="1">
      <alignment horizontal="center" vertical="center" wrapText="1"/>
    </xf>
    <xf numFmtId="0" fontId="0" fillId="0" borderId="1" xfId="0" applyFill="1" applyBorder="1" applyAlignment="1"/>
    <xf numFmtId="0" fontId="0" fillId="0" borderId="0" xfId="0" applyFill="1" applyAlignment="1">
      <alignment wrapText="1"/>
    </xf>
    <xf numFmtId="168" fontId="5" fillId="0" borderId="0" xfId="1" applyNumberFormat="1" applyFont="1" applyFill="1" applyBorder="1" applyAlignment="1">
      <alignment horizontal="center" wrapText="1"/>
    </xf>
    <xf numFmtId="167" fontId="5" fillId="0" borderId="0" xfId="1" applyNumberFormat="1" applyFont="1" applyBorder="1" applyAlignment="1">
      <alignment horizontal="right" wrapText="1"/>
    </xf>
    <xf numFmtId="0" fontId="5" fillId="0" borderId="0" xfId="0" applyFont="1" applyBorder="1" applyAlignment="1">
      <alignment horizontal="left" wrapText="1"/>
    </xf>
    <xf numFmtId="3" fontId="9" fillId="0" borderId="30" xfId="1" applyNumberFormat="1" applyFont="1" applyFill="1" applyBorder="1" applyAlignment="1">
      <alignment horizontal="center" vertical="center" wrapText="1"/>
    </xf>
    <xf numFmtId="3" fontId="10" fillId="0" borderId="31" xfId="0" applyNumberFormat="1" applyFont="1" applyBorder="1" applyAlignment="1">
      <alignment vertical="center" wrapText="1"/>
    </xf>
    <xf numFmtId="169" fontId="9" fillId="2" borderId="7" xfId="0" applyNumberFormat="1" applyFont="1" applyFill="1" applyBorder="1" applyAlignment="1">
      <alignment horizontal="center" vertical="center" wrapText="1"/>
    </xf>
    <xf numFmtId="169" fontId="9" fillId="2" borderId="16" xfId="0" applyNumberFormat="1" applyFont="1" applyFill="1" applyBorder="1" applyAlignment="1">
      <alignment horizontal="center" vertical="center" wrapText="1"/>
    </xf>
    <xf numFmtId="169" fontId="9" fillId="2" borderId="10" xfId="0" applyNumberFormat="1" applyFont="1" applyFill="1" applyBorder="1" applyAlignment="1">
      <alignment horizontal="center" vertical="center" wrapText="1"/>
    </xf>
    <xf numFmtId="169" fontId="9" fillId="2" borderId="9" xfId="0" applyNumberFormat="1" applyFont="1" applyFill="1" applyBorder="1" applyAlignment="1">
      <alignment horizontal="center" vertical="center" wrapText="1"/>
    </xf>
    <xf numFmtId="169" fontId="9" fillId="2" borderId="14" xfId="0" applyNumberFormat="1" applyFont="1" applyFill="1" applyBorder="1" applyAlignment="1">
      <alignment horizontal="center" vertical="center" wrapText="1"/>
    </xf>
    <xf numFmtId="169" fontId="9" fillId="2" borderId="13"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164" fontId="9" fillId="0" borderId="48" xfId="1" applyNumberFormat="1" applyFont="1" applyFill="1" applyBorder="1" applyAlignment="1">
      <alignment horizontal="center" vertical="center" wrapText="1"/>
    </xf>
    <xf numFmtId="164" fontId="0" fillId="0" borderId="31" xfId="0" applyNumberFormat="1" applyBorder="1" applyAlignment="1">
      <alignment vertical="center" wrapText="1"/>
    </xf>
    <xf numFmtId="0" fontId="5" fillId="0" borderId="0" xfId="0" applyFont="1" applyAlignment="1">
      <alignment horizontal="right" wrapText="1"/>
    </xf>
    <xf numFmtId="0" fontId="4"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right" wrapText="1"/>
    </xf>
    <xf numFmtId="0" fontId="5" fillId="0" borderId="0" xfId="0" applyFont="1" applyBorder="1" applyAlignment="1">
      <alignment horizontal="right" wrapText="1"/>
    </xf>
    <xf numFmtId="3" fontId="9" fillId="3" borderId="8"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3" borderId="11" xfId="0" applyNumberFormat="1" applyFont="1" applyFill="1" applyBorder="1" applyAlignment="1">
      <alignment vertical="center" wrapText="1"/>
    </xf>
    <xf numFmtId="3" fontId="9" fillId="3" borderId="15" xfId="0" applyNumberFormat="1" applyFont="1" applyFill="1" applyBorder="1" applyAlignment="1">
      <alignment vertical="center" wrapText="1"/>
    </xf>
    <xf numFmtId="3" fontId="9" fillId="3" borderId="6" xfId="0" applyNumberFormat="1" applyFont="1" applyFill="1" applyBorder="1" applyAlignment="1">
      <alignment vertical="center" wrapText="1"/>
    </xf>
    <xf numFmtId="0" fontId="13" fillId="5" borderId="39" xfId="0" applyFont="1" applyFill="1" applyBorder="1" applyAlignment="1">
      <alignment horizontal="left" wrapText="1"/>
    </xf>
    <xf numFmtId="164" fontId="13" fillId="5" borderId="2" xfId="2" applyNumberFormat="1" applyFont="1" applyFill="1" applyBorder="1" applyAlignment="1">
      <alignment horizontal="center" wrapText="1"/>
    </xf>
    <xf numFmtId="167" fontId="13" fillId="5" borderId="3" xfId="1" applyNumberFormat="1"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wrapText="1"/>
    </xf>
    <xf numFmtId="0" fontId="13" fillId="5" borderId="2" xfId="0" applyFont="1" applyFill="1" applyBorder="1" applyAlignment="1">
      <alignment horizontal="center" wrapText="1"/>
    </xf>
    <xf numFmtId="0" fontId="13" fillId="5" borderId="17" xfId="0" applyFont="1" applyFill="1" applyBorder="1" applyAlignment="1">
      <alignment horizontal="center" wrapText="1"/>
    </xf>
    <xf numFmtId="0" fontId="13" fillId="5" borderId="24" xfId="0" applyFont="1" applyFill="1" applyBorder="1" applyAlignment="1">
      <alignment horizontal="center" wrapText="1"/>
    </xf>
    <xf numFmtId="14" fontId="9" fillId="2" borderId="10" xfId="2" applyNumberFormat="1" applyFont="1" applyFill="1" applyBorder="1" applyAlignment="1">
      <alignment horizontal="center" vertical="center" wrapText="1"/>
    </xf>
    <xf numFmtId="14" fontId="9" fillId="2" borderId="14" xfId="2" applyNumberFormat="1" applyFont="1" applyFill="1" applyBorder="1" applyAlignment="1">
      <alignment horizontal="center" vertical="center" wrapText="1"/>
    </xf>
    <xf numFmtId="0" fontId="4" fillId="0" borderId="0" xfId="0" applyFont="1" applyFill="1" applyAlignment="1">
      <alignment horizontal="center" vertical="top"/>
    </xf>
    <xf numFmtId="0" fontId="1" fillId="0" borderId="0" xfId="0" applyFont="1" applyFill="1" applyBorder="1" applyAlignment="1">
      <alignment horizontal="left" wrapText="1"/>
    </xf>
    <xf numFmtId="0" fontId="4" fillId="0" borderId="0" xfId="0" applyFont="1" applyAlignment="1">
      <alignment wrapText="1"/>
    </xf>
    <xf numFmtId="0" fontId="16" fillId="0" borderId="0" xfId="0" applyFont="1" applyAlignment="1">
      <alignment horizontal="right" wrapText="1"/>
    </xf>
    <xf numFmtId="0" fontId="17" fillId="0" borderId="0" xfId="0" applyFont="1" applyAlignment="1">
      <alignment vertical="center" wrapText="1"/>
    </xf>
    <xf numFmtId="43" fontId="13" fillId="5" borderId="41" xfId="1" applyFont="1" applyFill="1" applyBorder="1" applyAlignment="1">
      <alignment horizontal="center" wrapText="1"/>
    </xf>
    <xf numFmtId="43" fontId="13" fillId="5" borderId="42" xfId="1" applyFont="1" applyFill="1" applyBorder="1" applyAlignment="1">
      <alignment horizontal="center" wrapText="1"/>
    </xf>
    <xf numFmtId="0" fontId="13" fillId="5" borderId="28" xfId="0" applyFont="1" applyFill="1" applyBorder="1" applyAlignment="1">
      <alignment horizontal="center" wrapText="1"/>
    </xf>
    <xf numFmtId="0" fontId="13" fillId="5" borderId="29" xfId="0" applyFont="1" applyFill="1" applyBorder="1" applyAlignment="1">
      <alignment horizontal="center" wrapText="1"/>
    </xf>
    <xf numFmtId="164" fontId="9" fillId="0" borderId="55" xfId="0" applyNumberFormat="1" applyFont="1" applyBorder="1" applyAlignment="1">
      <alignment horizontal="center" vertical="center" wrapText="1"/>
    </xf>
    <xf numFmtId="0" fontId="9" fillId="0" borderId="57" xfId="0" applyFont="1" applyBorder="1" applyAlignment="1">
      <alignment horizontal="left" vertical="center" wrapText="1"/>
    </xf>
    <xf numFmtId="169" fontId="9" fillId="2" borderId="58" xfId="0" applyNumberFormat="1" applyFont="1" applyFill="1" applyBorder="1" applyAlignment="1">
      <alignment horizontal="center" vertical="center" wrapText="1"/>
    </xf>
    <xf numFmtId="164" fontId="9" fillId="2" borderId="36" xfId="2" applyNumberFormat="1" applyFont="1" applyFill="1" applyBorder="1" applyAlignment="1">
      <alignment horizontal="center" vertical="center" wrapText="1"/>
    </xf>
    <xf numFmtId="3" fontId="9" fillId="0" borderId="57" xfId="1" applyNumberFormat="1" applyFont="1" applyFill="1" applyBorder="1" applyAlignment="1">
      <alignment horizontal="center" vertical="center" wrapText="1"/>
    </xf>
    <xf numFmtId="3" fontId="9" fillId="3" borderId="57" xfId="1" applyNumberFormat="1" applyFont="1" applyFill="1" applyBorder="1" applyAlignment="1">
      <alignment horizontal="center" vertical="center" wrapText="1"/>
    </xf>
    <xf numFmtId="164" fontId="9" fillId="0" borderId="59" xfId="0" applyNumberFormat="1" applyFont="1" applyBorder="1" applyAlignment="1">
      <alignment horizontal="center" vertical="center" wrapText="1"/>
    </xf>
    <xf numFmtId="3" fontId="9" fillId="0" borderId="60" xfId="0" applyNumberFormat="1" applyFont="1" applyBorder="1" applyAlignment="1">
      <alignment horizontal="center" vertical="center" wrapText="1"/>
    </xf>
    <xf numFmtId="164" fontId="9" fillId="0" borderId="57" xfId="0" applyNumberFormat="1" applyFont="1" applyBorder="1" applyAlignment="1">
      <alignment horizontal="center" vertical="center" wrapText="1"/>
    </xf>
    <xf numFmtId="164" fontId="9" fillId="0" borderId="61" xfId="0" applyNumberFormat="1" applyFont="1" applyBorder="1" applyAlignment="1">
      <alignment horizontal="center" vertical="center" wrapText="1"/>
    </xf>
    <xf numFmtId="169" fontId="9" fillId="2" borderId="36" xfId="0" applyNumberFormat="1" applyFont="1" applyFill="1" applyBorder="1" applyAlignment="1">
      <alignment horizontal="center" vertical="center" wrapText="1"/>
    </xf>
    <xf numFmtId="14" fontId="9" fillId="2" borderId="36" xfId="2" applyNumberFormat="1" applyFont="1" applyFill="1" applyBorder="1" applyAlignment="1">
      <alignment horizontal="center" vertical="center" wrapText="1"/>
    </xf>
    <xf numFmtId="3" fontId="9" fillId="2" borderId="57" xfId="1" applyNumberFormat="1" applyFont="1" applyFill="1" applyBorder="1" applyAlignment="1">
      <alignment horizontal="center" vertical="center" wrapText="1"/>
    </xf>
    <xf numFmtId="3" fontId="9" fillId="3" borderId="59" xfId="0" applyNumberFormat="1" applyFont="1" applyFill="1" applyBorder="1" applyAlignment="1">
      <alignment vertical="center" wrapText="1"/>
    </xf>
    <xf numFmtId="3" fontId="9" fillId="0" borderId="57"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14" fontId="9" fillId="2" borderId="7" xfId="2" applyNumberFormat="1" applyFont="1" applyFill="1" applyBorder="1" applyAlignment="1">
      <alignment horizontal="center" vertical="center" wrapText="1"/>
    </xf>
    <xf numFmtId="0" fontId="0" fillId="0" borderId="0" xfId="0" applyBorder="1" applyAlignment="1">
      <alignment wrapText="1"/>
    </xf>
    <xf numFmtId="0" fontId="9" fillId="0" borderId="0" xfId="0" applyFont="1" applyAlignment="1">
      <alignment vertical="top" wrapText="1"/>
    </xf>
    <xf numFmtId="0" fontId="9" fillId="0" borderId="0" xfId="0" applyFont="1" applyAlignment="1">
      <alignment horizontal="right" vertical="top" wrapText="1"/>
    </xf>
    <xf numFmtId="0" fontId="12" fillId="0" borderId="28" xfId="0" applyFont="1" applyBorder="1" applyAlignment="1">
      <alignment horizontal="left" vertical="top" wrapText="1"/>
    </xf>
    <xf numFmtId="0" fontId="0" fillId="0" borderId="53" xfId="0" applyBorder="1" applyAlignment="1">
      <alignment vertical="top" wrapText="1"/>
    </xf>
    <xf numFmtId="0" fontId="0" fillId="0" borderId="43" xfId="0" applyBorder="1" applyAlignment="1">
      <alignment vertical="top" wrapText="1"/>
    </xf>
    <xf numFmtId="0" fontId="0" fillId="0" borderId="62" xfId="0" applyBorder="1" applyAlignment="1">
      <alignment vertical="top" wrapText="1"/>
    </xf>
    <xf numFmtId="0" fontId="0" fillId="0" borderId="1" xfId="0" applyBorder="1" applyAlignment="1">
      <alignment vertical="top" wrapText="1"/>
    </xf>
    <xf numFmtId="0" fontId="0" fillId="0" borderId="63" xfId="0" applyBorder="1" applyAlignment="1">
      <alignment vertical="top" wrapText="1"/>
    </xf>
    <xf numFmtId="0" fontId="12" fillId="3" borderId="28" xfId="0" applyFont="1" applyFill="1" applyBorder="1" applyAlignment="1">
      <alignment horizontal="left" vertical="top" wrapText="1"/>
    </xf>
    <xf numFmtId="0" fontId="12" fillId="3" borderId="62" xfId="0" applyFont="1" applyFill="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9" fillId="0" borderId="0" xfId="0" applyFont="1" applyAlignment="1">
      <alignment horizontal="left" vertical="top" wrapText="1"/>
    </xf>
    <xf numFmtId="43" fontId="13" fillId="5" borderId="41" xfId="1" applyFont="1" applyFill="1" applyBorder="1" applyAlignment="1">
      <alignment horizontal="center" wrapText="1"/>
    </xf>
    <xf numFmtId="43" fontId="13" fillId="5" borderId="42" xfId="1" applyFont="1" applyFill="1" applyBorder="1" applyAlignment="1">
      <alignment horizontal="center" wrapText="1"/>
    </xf>
    <xf numFmtId="0" fontId="13" fillId="5" borderId="44"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8" xfId="0" applyFont="1" applyFill="1" applyBorder="1" applyAlignment="1">
      <alignment horizontal="center" wrapText="1"/>
    </xf>
    <xf numFmtId="0" fontId="9" fillId="0" borderId="10" xfId="0" applyFont="1" applyBorder="1" applyAlignment="1">
      <alignment horizontal="center" vertical="center" wrapText="1"/>
    </xf>
    <xf numFmtId="0" fontId="9" fillId="0" borderId="36" xfId="0" applyFont="1" applyBorder="1" applyAlignment="1">
      <alignment horizontal="center" vertical="center" wrapText="1"/>
    </xf>
    <xf numFmtId="0" fontId="13" fillId="5" borderId="37" xfId="0" applyFont="1" applyFill="1" applyBorder="1" applyAlignment="1">
      <alignment horizontal="center" wrapText="1"/>
    </xf>
    <xf numFmtId="0" fontId="13" fillId="5" borderId="29" xfId="0" applyFont="1" applyFill="1" applyBorder="1" applyAlignment="1">
      <alignment horizontal="center" wrapText="1"/>
    </xf>
    <xf numFmtId="0" fontId="13" fillId="5" borderId="38" xfId="0" applyFont="1" applyFill="1" applyBorder="1" applyAlignment="1">
      <alignment horizontal="center" wrapText="1"/>
    </xf>
    <xf numFmtId="0" fontId="13" fillId="5" borderId="39" xfId="0" applyFont="1" applyFill="1" applyBorder="1" applyAlignment="1">
      <alignment horizontal="left" wrapText="1"/>
    </xf>
    <xf numFmtId="0" fontId="13" fillId="5" borderId="40" xfId="0" applyFont="1" applyFill="1" applyBorder="1" applyAlignment="1">
      <alignment horizontal="left" wrapText="1"/>
    </xf>
    <xf numFmtId="43" fontId="13" fillId="5" borderId="33" xfId="1" applyFont="1" applyFill="1" applyBorder="1" applyAlignment="1">
      <alignment horizontal="center" vertical="center" wrapText="1"/>
    </xf>
    <xf numFmtId="43" fontId="13" fillId="5" borderId="32" xfId="1" applyFont="1" applyFill="1" applyBorder="1" applyAlignment="1">
      <alignment horizontal="center" vertical="center" wrapText="1"/>
    </xf>
    <xf numFmtId="43" fontId="13" fillId="5" borderId="34" xfId="1" applyFont="1" applyFill="1" applyBorder="1" applyAlignment="1">
      <alignment horizontal="center" vertical="center" wrapText="1"/>
    </xf>
    <xf numFmtId="0" fontId="13" fillId="5" borderId="41" xfId="0" applyFont="1" applyFill="1" applyBorder="1" applyAlignment="1">
      <alignment horizontal="center" wrapText="1"/>
    </xf>
    <xf numFmtId="0" fontId="13" fillId="5" borderId="42" xfId="0" applyFont="1" applyFill="1" applyBorder="1" applyAlignment="1">
      <alignment horizontal="center" wrapText="1"/>
    </xf>
    <xf numFmtId="166" fontId="16" fillId="2" borderId="1" xfId="1" applyNumberFormat="1" applyFont="1" applyFill="1" applyBorder="1" applyAlignment="1">
      <alignment horizontal="center" wrapText="1"/>
    </xf>
    <xf numFmtId="38" fontId="16" fillId="2" borderId="1" xfId="1" applyNumberFormat="1" applyFont="1" applyFill="1" applyBorder="1" applyAlignment="1">
      <alignment horizontal="center" wrapText="1"/>
    </xf>
    <xf numFmtId="14" fontId="16" fillId="2" borderId="1" xfId="1" applyNumberFormat="1" applyFont="1" applyFill="1" applyBorder="1" applyAlignment="1">
      <alignment horizontal="center" wrapText="1"/>
    </xf>
    <xf numFmtId="0" fontId="4" fillId="0" borderId="0" xfId="0" applyFont="1" applyAlignment="1">
      <alignment horizontal="right" wrapText="1"/>
    </xf>
    <xf numFmtId="43" fontId="16" fillId="6" borderId="1" xfId="1" applyFont="1" applyFill="1" applyBorder="1" applyAlignment="1">
      <alignment horizontal="center" wrapText="1"/>
    </xf>
    <xf numFmtId="0" fontId="4" fillId="0" borderId="41" xfId="0" applyFont="1" applyBorder="1" applyAlignment="1">
      <alignment horizontal="center" vertical="top" wrapText="1"/>
    </xf>
    <xf numFmtId="0" fontId="4" fillId="0" borderId="54" xfId="0" applyFont="1" applyBorder="1" applyAlignment="1">
      <alignment horizontal="center" vertical="top" wrapText="1"/>
    </xf>
    <xf numFmtId="0" fontId="12" fillId="6" borderId="41" xfId="0" applyFont="1" applyFill="1" applyBorder="1" applyAlignment="1">
      <alignment horizontal="left" vertical="top" wrapText="1"/>
    </xf>
    <xf numFmtId="0" fontId="12" fillId="6" borderId="54" xfId="0" applyFont="1" applyFill="1" applyBorder="1" applyAlignment="1">
      <alignment horizontal="left" vertical="top" wrapText="1"/>
    </xf>
    <xf numFmtId="165" fontId="16" fillId="4" borderId="1" xfId="1" applyNumberFormat="1" applyFont="1" applyFill="1" applyBorder="1" applyAlignment="1">
      <alignment horizontal="center" wrapText="1"/>
    </xf>
    <xf numFmtId="0" fontId="5" fillId="0" borderId="0" xfId="0" applyFont="1" applyAlignment="1">
      <alignment horizontal="right" wrapText="1"/>
    </xf>
    <xf numFmtId="0" fontId="0" fillId="0" borderId="0" xfId="0" applyAlignment="1">
      <alignment horizontal="right" wrapText="1"/>
    </xf>
    <xf numFmtId="0" fontId="11" fillId="0" borderId="0" xfId="0" applyFont="1" applyAlignment="1">
      <alignment horizontal="center" wrapText="1"/>
    </xf>
    <xf numFmtId="3" fontId="16" fillId="0" borderId="1" xfId="1" applyNumberFormat="1" applyFont="1" applyBorder="1" applyAlignment="1">
      <alignment horizontal="center" wrapText="1"/>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9" fillId="0" borderId="0" xfId="0" applyFont="1" applyAlignment="1">
      <alignment horizontal="left" wrapText="1"/>
    </xf>
    <xf numFmtId="0" fontId="0" fillId="0" borderId="53" xfId="0" applyBorder="1" applyAlignment="1">
      <alignment horizontal="left"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47" xfId="0" applyFont="1" applyBorder="1" applyAlignment="1">
      <alignment horizontal="left" vertical="center" wrapText="1"/>
    </xf>
    <xf numFmtId="0" fontId="7" fillId="0" borderId="56" xfId="0" applyFont="1" applyBorder="1" applyAlignment="1">
      <alignment horizontal="left" vertical="center" wrapText="1"/>
    </xf>
    <xf numFmtId="0" fontId="0" fillId="0" borderId="0" xfId="0" applyFill="1" applyBorder="1" applyAlignment="1">
      <alignment horizontal="center" vertical="center" wrapText="1"/>
    </xf>
    <xf numFmtId="43" fontId="1" fillId="0" borderId="0" xfId="1" applyFont="1" applyFill="1" applyBorder="1" applyAlignment="1">
      <alignment horizontal="left" wrapText="1"/>
    </xf>
    <xf numFmtId="43" fontId="0" fillId="0" borderId="0" xfId="1" applyFont="1" applyFill="1" applyBorder="1" applyAlignment="1">
      <alignment horizontal="left"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5" xfId="0" applyFont="1" applyBorder="1" applyAlignment="1">
      <alignment horizontal="left" vertical="center" wrapText="1"/>
    </xf>
    <xf numFmtId="0" fontId="9" fillId="0" borderId="0" xfId="0" applyFont="1" applyAlignment="1">
      <alignment horizontal="center" vertical="top" wrapText="1"/>
    </xf>
    <xf numFmtId="43" fontId="13" fillId="5" borderId="47" xfId="1" applyFont="1" applyFill="1" applyBorder="1" applyAlignment="1">
      <alignment horizontal="center"/>
    </xf>
    <xf numFmtId="43" fontId="13" fillId="5" borderId="48" xfId="1" applyFont="1" applyFill="1" applyBorder="1" applyAlignment="1">
      <alignment horizontal="center"/>
    </xf>
    <xf numFmtId="43" fontId="13" fillId="5" borderId="49" xfId="1" applyFont="1" applyFill="1" applyBorder="1" applyAlignment="1">
      <alignment horizontal="center"/>
    </xf>
    <xf numFmtId="3" fontId="9" fillId="3" borderId="46" xfId="1" applyNumberFormat="1"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6" xfId="0" applyFill="1" applyBorder="1" applyAlignment="1">
      <alignment horizontal="center" vertical="center" wrapText="1"/>
    </xf>
    <xf numFmtId="0" fontId="7" fillId="0" borderId="44" xfId="0" applyFont="1" applyBorder="1" applyAlignment="1">
      <alignment horizontal="left" vertical="center" wrapText="1"/>
    </xf>
    <xf numFmtId="0" fontId="7" fillId="0" borderId="25" xfId="0" applyFont="1" applyBorder="1" applyAlignment="1">
      <alignment horizontal="left" vertical="center" wrapText="1"/>
    </xf>
    <xf numFmtId="3" fontId="9" fillId="3" borderId="22" xfId="1" applyNumberFormat="1" applyFont="1" applyFill="1" applyBorder="1" applyAlignment="1">
      <alignment horizontal="center" vertical="center" wrapText="1"/>
    </xf>
    <xf numFmtId="3" fontId="9" fillId="3" borderId="26" xfId="1" applyNumberFormat="1" applyFont="1" applyFill="1" applyBorder="1" applyAlignment="1">
      <alignment horizontal="center" vertical="center" wrapText="1"/>
    </xf>
    <xf numFmtId="3" fontId="9" fillId="0" borderId="45" xfId="1"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3" fillId="5" borderId="28" xfId="0" applyFont="1" applyFill="1" applyBorder="1" applyAlignment="1">
      <alignment horizontal="center" vertical="center" wrapText="1"/>
    </xf>
    <xf numFmtId="0" fontId="13" fillId="5" borderId="53"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 fillId="0" borderId="0" xfId="0" applyFont="1" applyAlignment="1">
      <alignment horizontal="left" vertical="top" wrapText="1"/>
    </xf>
  </cellXfs>
  <cellStyles count="10">
    <cellStyle name="Comma" xfId="1" builtinId="3"/>
    <cellStyle name="Comma 2" xfId="6"/>
    <cellStyle name="Comma 2 2" xfId="9"/>
    <cellStyle name="Currency" xfId="2" builtinId="4"/>
    <cellStyle name="Currency 2" xfId="5"/>
    <cellStyle name="Currency 2 2" xfId="8"/>
    <cellStyle name="Normal" xfId="0" builtinId="0"/>
    <cellStyle name="Normal 2" xfId="4"/>
    <cellStyle name="Normal 2 2" xfId="7"/>
    <cellStyle name="標準_CMP 2008 Q1 Roadmap_r3-1_" xfId="3"/>
  </cellStyles>
  <dxfs count="5">
    <dxf>
      <font>
        <b/>
        <i val="0"/>
        <condense val="0"/>
        <extend val="0"/>
        <color auto="1"/>
      </font>
    </dxf>
    <dxf>
      <font>
        <condense val="0"/>
        <extend val="0"/>
        <color indexed="9"/>
      </font>
    </dxf>
    <dxf>
      <font>
        <condense val="0"/>
        <extend val="0"/>
        <color indexed="9"/>
      </font>
    </dxf>
    <dxf>
      <font>
        <b/>
        <i val="0"/>
        <condense val="0"/>
        <extend val="0"/>
        <color auto="1"/>
      </font>
    </dxf>
    <dxf>
      <font>
        <condense val="0"/>
        <extend val="0"/>
        <color indexed="9"/>
      </font>
    </dxf>
  </dxfs>
  <tableStyles count="0" defaultTableStyle="TableStyleMedium2" defaultPivotStyle="PivotStyleLight16"/>
  <colors>
    <mruColors>
      <color rgb="FFCCFFFF"/>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529317</xdr:colOff>
      <xdr:row>34</xdr:row>
      <xdr:rowOff>39461</xdr:rowOff>
    </xdr:from>
    <xdr:to>
      <xdr:col>11</xdr:col>
      <xdr:colOff>805542</xdr:colOff>
      <xdr:row>34</xdr:row>
      <xdr:rowOff>277586</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rot="16200000">
          <a:off x="10465253" y="9338582"/>
          <a:ext cx="238125" cy="276225"/>
        </a:xfrm>
        <a:custGeom>
          <a:avLst/>
          <a:gdLst>
            <a:gd name="G0" fmla="+- 15126 0 0"/>
            <a:gd name="G1" fmla="+- 2912 0 0"/>
            <a:gd name="G2" fmla="+- 12158 0 2912"/>
            <a:gd name="G3" fmla="+- G2 0 2912"/>
            <a:gd name="G4" fmla="*/ G3 32768 32059"/>
            <a:gd name="G5" fmla="*/ G4 1 2"/>
            <a:gd name="G6" fmla="+- 21600 0 15126"/>
            <a:gd name="G7" fmla="*/ G6 2912 6079"/>
            <a:gd name="G8" fmla="+- G7 15126 0"/>
            <a:gd name="T0" fmla="*/ 15126 w 21600"/>
            <a:gd name="T1" fmla="*/ 0 h 21600"/>
            <a:gd name="T2" fmla="*/ 15126 w 21600"/>
            <a:gd name="T3" fmla="*/ 12158 h 21600"/>
            <a:gd name="T4" fmla="*/ 3237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L30" sqref="L30"/>
    </sheetView>
  </sheetViews>
  <sheetFormatPr defaultRowHeight="12.75" x14ac:dyDescent="0.2"/>
  <sheetData>
    <row r="1" spans="1:10" ht="12.75" customHeight="1" x14ac:dyDescent="0.2">
      <c r="A1" s="186" t="s">
        <v>55</v>
      </c>
      <c r="B1" s="186"/>
      <c r="C1" s="186"/>
      <c r="D1" s="186"/>
      <c r="E1" s="186"/>
      <c r="F1" s="186"/>
      <c r="G1" s="186"/>
      <c r="H1" s="186"/>
      <c r="I1" s="186"/>
      <c r="J1" s="186"/>
    </row>
    <row r="2" spans="1:10" x14ac:dyDescent="0.2">
      <c r="A2" s="186"/>
      <c r="B2" s="186"/>
      <c r="C2" s="186"/>
      <c r="D2" s="186"/>
      <c r="E2" s="186"/>
      <c r="F2" s="186"/>
      <c r="G2" s="186"/>
      <c r="H2" s="186"/>
      <c r="I2" s="186"/>
      <c r="J2" s="186"/>
    </row>
    <row r="3" spans="1:10" x14ac:dyDescent="0.2">
      <c r="A3" s="186"/>
      <c r="B3" s="186"/>
      <c r="C3" s="186"/>
      <c r="D3" s="186"/>
      <c r="E3" s="186"/>
      <c r="F3" s="186"/>
      <c r="G3" s="186"/>
      <c r="H3" s="186"/>
      <c r="I3" s="186"/>
      <c r="J3" s="186"/>
    </row>
    <row r="4" spans="1:10" x14ac:dyDescent="0.2">
      <c r="A4" s="186"/>
      <c r="B4" s="186"/>
      <c r="C4" s="186"/>
      <c r="D4" s="186"/>
      <c r="E4" s="186"/>
      <c r="F4" s="186"/>
      <c r="G4" s="186"/>
      <c r="H4" s="186"/>
      <c r="I4" s="186"/>
      <c r="J4" s="186"/>
    </row>
    <row r="5" spans="1:10" x14ac:dyDescent="0.2">
      <c r="A5" s="186"/>
      <c r="B5" s="186"/>
      <c r="C5" s="186"/>
      <c r="D5" s="186"/>
      <c r="E5" s="186"/>
      <c r="F5" s="186"/>
      <c r="G5" s="186"/>
      <c r="H5" s="186"/>
      <c r="I5" s="186"/>
      <c r="J5" s="186"/>
    </row>
    <row r="6" spans="1:10" x14ac:dyDescent="0.2">
      <c r="A6" s="186"/>
      <c r="B6" s="186"/>
      <c r="C6" s="186"/>
      <c r="D6" s="186"/>
      <c r="E6" s="186"/>
      <c r="F6" s="186"/>
      <c r="G6" s="186"/>
      <c r="H6" s="186"/>
      <c r="I6" s="186"/>
      <c r="J6" s="186"/>
    </row>
    <row r="7" spans="1:10" x14ac:dyDescent="0.2">
      <c r="A7" s="186"/>
      <c r="B7" s="186"/>
      <c r="C7" s="186"/>
      <c r="D7" s="186"/>
      <c r="E7" s="186"/>
      <c r="F7" s="186"/>
      <c r="G7" s="186"/>
      <c r="H7" s="186"/>
      <c r="I7" s="186"/>
      <c r="J7" s="186"/>
    </row>
    <row r="8" spans="1:10" x14ac:dyDescent="0.2">
      <c r="A8" s="186"/>
      <c r="B8" s="186"/>
      <c r="C8" s="186"/>
      <c r="D8" s="186"/>
      <c r="E8" s="186"/>
      <c r="F8" s="186"/>
      <c r="G8" s="186"/>
      <c r="H8" s="186"/>
      <c r="I8" s="186"/>
      <c r="J8" s="186"/>
    </row>
    <row r="9" spans="1:10" x14ac:dyDescent="0.2">
      <c r="A9" s="186"/>
      <c r="B9" s="186"/>
      <c r="C9" s="186"/>
      <c r="D9" s="186"/>
      <c r="E9" s="186"/>
      <c r="F9" s="186"/>
      <c r="G9" s="186"/>
      <c r="H9" s="186"/>
      <c r="I9" s="186"/>
      <c r="J9" s="186"/>
    </row>
    <row r="10" spans="1:10" x14ac:dyDescent="0.2">
      <c r="A10" s="186"/>
      <c r="B10" s="186"/>
      <c r="C10" s="186"/>
      <c r="D10" s="186"/>
      <c r="E10" s="186"/>
      <c r="F10" s="186"/>
      <c r="G10" s="186"/>
      <c r="H10" s="186"/>
      <c r="I10" s="186"/>
      <c r="J10" s="186"/>
    </row>
    <row r="11" spans="1:10" x14ac:dyDescent="0.2">
      <c r="A11" s="186"/>
      <c r="B11" s="186"/>
      <c r="C11" s="186"/>
      <c r="D11" s="186"/>
      <c r="E11" s="186"/>
      <c r="F11" s="186"/>
      <c r="G11" s="186"/>
      <c r="H11" s="186"/>
      <c r="I11" s="186"/>
      <c r="J11" s="186"/>
    </row>
    <row r="12" spans="1:10" x14ac:dyDescent="0.2">
      <c r="A12" s="186"/>
      <c r="B12" s="186"/>
      <c r="C12" s="186"/>
      <c r="D12" s="186"/>
      <c r="E12" s="186"/>
      <c r="F12" s="186"/>
      <c r="G12" s="186"/>
      <c r="H12" s="186"/>
      <c r="I12" s="186"/>
      <c r="J12" s="186"/>
    </row>
    <row r="13" spans="1:10" x14ac:dyDescent="0.2">
      <c r="A13" s="186"/>
      <c r="B13" s="186"/>
      <c r="C13" s="186"/>
      <c r="D13" s="186"/>
      <c r="E13" s="186"/>
      <c r="F13" s="186"/>
      <c r="G13" s="186"/>
      <c r="H13" s="186"/>
      <c r="I13" s="186"/>
      <c r="J13" s="186"/>
    </row>
    <row r="14" spans="1:10" x14ac:dyDescent="0.2">
      <c r="A14" s="186"/>
      <c r="B14" s="186"/>
      <c r="C14" s="186"/>
      <c r="D14" s="186"/>
      <c r="E14" s="186"/>
      <c r="F14" s="186"/>
      <c r="G14" s="186"/>
      <c r="H14" s="186"/>
      <c r="I14" s="186"/>
      <c r="J14" s="186"/>
    </row>
    <row r="15" spans="1:10" x14ac:dyDescent="0.2">
      <c r="A15" s="186"/>
      <c r="B15" s="186"/>
      <c r="C15" s="186"/>
      <c r="D15" s="186"/>
      <c r="E15" s="186"/>
      <c r="F15" s="186"/>
      <c r="G15" s="186"/>
      <c r="H15" s="186"/>
      <c r="I15" s="186"/>
      <c r="J15" s="186"/>
    </row>
    <row r="16" spans="1:10" x14ac:dyDescent="0.2">
      <c r="A16" s="186"/>
      <c r="B16" s="186"/>
      <c r="C16" s="186"/>
      <c r="D16" s="186"/>
      <c r="E16" s="186"/>
      <c r="F16" s="186"/>
      <c r="G16" s="186"/>
      <c r="H16" s="186"/>
      <c r="I16" s="186"/>
      <c r="J16" s="186"/>
    </row>
    <row r="17" spans="1:10" x14ac:dyDescent="0.2">
      <c r="A17" s="186"/>
      <c r="B17" s="186"/>
      <c r="C17" s="186"/>
      <c r="D17" s="186"/>
      <c r="E17" s="186"/>
      <c r="F17" s="186"/>
      <c r="G17" s="186"/>
      <c r="H17" s="186"/>
      <c r="I17" s="186"/>
      <c r="J17" s="186"/>
    </row>
    <row r="18" spans="1:10" x14ac:dyDescent="0.2">
      <c r="A18" s="186"/>
      <c r="B18" s="186"/>
      <c r="C18" s="186"/>
      <c r="D18" s="186"/>
      <c r="E18" s="186"/>
      <c r="F18" s="186"/>
      <c r="G18" s="186"/>
      <c r="H18" s="186"/>
      <c r="I18" s="186"/>
      <c r="J18" s="186"/>
    </row>
    <row r="19" spans="1:10" x14ac:dyDescent="0.2">
      <c r="A19" s="186"/>
      <c r="B19" s="186"/>
      <c r="C19" s="186"/>
      <c r="D19" s="186"/>
      <c r="E19" s="186"/>
      <c r="F19" s="186"/>
      <c r="G19" s="186"/>
      <c r="H19" s="186"/>
      <c r="I19" s="186"/>
      <c r="J19" s="186"/>
    </row>
    <row r="20" spans="1:10" x14ac:dyDescent="0.2">
      <c r="A20" s="186"/>
      <c r="B20" s="186"/>
      <c r="C20" s="186"/>
      <c r="D20" s="186"/>
      <c r="E20" s="186"/>
      <c r="F20" s="186"/>
      <c r="G20" s="186"/>
      <c r="H20" s="186"/>
      <c r="I20" s="186"/>
      <c r="J20" s="186"/>
    </row>
    <row r="21" spans="1:10" x14ac:dyDescent="0.2">
      <c r="A21" s="186"/>
      <c r="B21" s="186"/>
      <c r="C21" s="186"/>
      <c r="D21" s="186"/>
      <c r="E21" s="186"/>
      <c r="F21" s="186"/>
      <c r="G21" s="186"/>
      <c r="H21" s="186"/>
      <c r="I21" s="186"/>
      <c r="J21" s="186"/>
    </row>
    <row r="22" spans="1:10" x14ac:dyDescent="0.2">
      <c r="A22" s="186"/>
      <c r="B22" s="186"/>
      <c r="C22" s="186"/>
      <c r="D22" s="186"/>
      <c r="E22" s="186"/>
      <c r="F22" s="186"/>
      <c r="G22" s="186"/>
      <c r="H22" s="186"/>
      <c r="I22" s="186"/>
      <c r="J22" s="186"/>
    </row>
    <row r="23" spans="1:10" x14ac:dyDescent="0.2">
      <c r="A23" s="186"/>
      <c r="B23" s="186"/>
      <c r="C23" s="186"/>
      <c r="D23" s="186"/>
      <c r="E23" s="186"/>
      <c r="F23" s="186"/>
      <c r="G23" s="186"/>
      <c r="H23" s="186"/>
      <c r="I23" s="186"/>
      <c r="J23" s="186"/>
    </row>
    <row r="24" spans="1:10" x14ac:dyDescent="0.2">
      <c r="A24" s="186"/>
      <c r="B24" s="186"/>
      <c r="C24" s="186"/>
      <c r="D24" s="186"/>
      <c r="E24" s="186"/>
      <c r="F24" s="186"/>
      <c r="G24" s="186"/>
      <c r="H24" s="186"/>
      <c r="I24" s="186"/>
      <c r="J24" s="186"/>
    </row>
    <row r="25" spans="1:10" x14ac:dyDescent="0.2">
      <c r="A25" s="186"/>
      <c r="B25" s="186"/>
      <c r="C25" s="186"/>
      <c r="D25" s="186"/>
      <c r="E25" s="186"/>
      <c r="F25" s="186"/>
      <c r="G25" s="186"/>
      <c r="H25" s="186"/>
      <c r="I25" s="186"/>
      <c r="J25" s="186"/>
    </row>
    <row r="26" spans="1:10" x14ac:dyDescent="0.2">
      <c r="A26" s="186"/>
      <c r="B26" s="186"/>
      <c r="C26" s="186"/>
      <c r="D26" s="186"/>
      <c r="E26" s="186"/>
      <c r="F26" s="186"/>
      <c r="G26" s="186"/>
      <c r="H26" s="186"/>
      <c r="I26" s="186"/>
      <c r="J26" s="186"/>
    </row>
    <row r="27" spans="1:10" x14ac:dyDescent="0.2">
      <c r="A27" s="186"/>
      <c r="B27" s="186"/>
      <c r="C27" s="186"/>
      <c r="D27" s="186"/>
      <c r="E27" s="186"/>
      <c r="F27" s="186"/>
      <c r="G27" s="186"/>
      <c r="H27" s="186"/>
      <c r="I27" s="186"/>
      <c r="J27" s="186"/>
    </row>
    <row r="28" spans="1:10" x14ac:dyDescent="0.2">
      <c r="A28" s="186"/>
      <c r="B28" s="186"/>
      <c r="C28" s="186"/>
      <c r="D28" s="186"/>
      <c r="E28" s="186"/>
      <c r="F28" s="186"/>
      <c r="G28" s="186"/>
      <c r="H28" s="186"/>
      <c r="I28" s="186"/>
      <c r="J28" s="186"/>
    </row>
    <row r="29" spans="1:10" x14ac:dyDescent="0.2">
      <c r="A29" s="186"/>
      <c r="B29" s="186"/>
      <c r="C29" s="186"/>
      <c r="D29" s="186"/>
      <c r="E29" s="186"/>
      <c r="F29" s="186"/>
      <c r="G29" s="186"/>
      <c r="H29" s="186"/>
      <c r="I29" s="186"/>
      <c r="J29" s="186"/>
    </row>
    <row r="30" spans="1:10" x14ac:dyDescent="0.2">
      <c r="A30" s="186"/>
      <c r="B30" s="186"/>
      <c r="C30" s="186"/>
      <c r="D30" s="186"/>
      <c r="E30" s="186"/>
      <c r="F30" s="186"/>
      <c r="G30" s="186"/>
      <c r="H30" s="186"/>
      <c r="I30" s="186"/>
      <c r="J30" s="186"/>
    </row>
    <row r="31" spans="1:10" x14ac:dyDescent="0.2">
      <c r="A31" s="186"/>
      <c r="B31" s="186"/>
      <c r="C31" s="186"/>
      <c r="D31" s="186"/>
      <c r="E31" s="186"/>
      <c r="F31" s="186"/>
      <c r="G31" s="186"/>
      <c r="H31" s="186"/>
      <c r="I31" s="186"/>
      <c r="J31" s="186"/>
    </row>
    <row r="32" spans="1:10" x14ac:dyDescent="0.2">
      <c r="A32" s="186"/>
      <c r="B32" s="186"/>
      <c r="C32" s="186"/>
      <c r="D32" s="186"/>
      <c r="E32" s="186"/>
      <c r="F32" s="186"/>
      <c r="G32" s="186"/>
      <c r="H32" s="186"/>
      <c r="I32" s="186"/>
      <c r="J32" s="186"/>
    </row>
    <row r="33" spans="1:10" x14ac:dyDescent="0.2">
      <c r="A33" s="186"/>
      <c r="B33" s="186"/>
      <c r="C33" s="186"/>
      <c r="D33" s="186"/>
      <c r="E33" s="186"/>
      <c r="F33" s="186"/>
      <c r="G33" s="186"/>
      <c r="H33" s="186"/>
      <c r="I33" s="186"/>
      <c r="J33" s="186"/>
    </row>
    <row r="34" spans="1:10" x14ac:dyDescent="0.2">
      <c r="A34" s="186"/>
      <c r="B34" s="186"/>
      <c r="C34" s="186"/>
      <c r="D34" s="186"/>
      <c r="E34" s="186"/>
      <c r="F34" s="186"/>
      <c r="G34" s="186"/>
      <c r="H34" s="186"/>
      <c r="I34" s="186"/>
      <c r="J34" s="186"/>
    </row>
    <row r="35" spans="1:10" x14ac:dyDescent="0.2">
      <c r="A35" s="186"/>
      <c r="B35" s="186"/>
      <c r="C35" s="186"/>
      <c r="D35" s="186"/>
      <c r="E35" s="186"/>
      <c r="F35" s="186"/>
      <c r="G35" s="186"/>
      <c r="H35" s="186"/>
      <c r="I35" s="186"/>
      <c r="J35" s="186"/>
    </row>
    <row r="36" spans="1:10" x14ac:dyDescent="0.2">
      <c r="A36" s="186"/>
      <c r="B36" s="186"/>
      <c r="C36" s="186"/>
      <c r="D36" s="186"/>
      <c r="E36" s="186"/>
      <c r="F36" s="186"/>
      <c r="G36" s="186"/>
      <c r="H36" s="186"/>
      <c r="I36" s="186"/>
      <c r="J36" s="186"/>
    </row>
    <row r="37" spans="1:10" x14ac:dyDescent="0.2">
      <c r="A37" s="186"/>
      <c r="B37" s="186"/>
      <c r="C37" s="186"/>
      <c r="D37" s="186"/>
      <c r="E37" s="186"/>
      <c r="F37" s="186"/>
      <c r="G37" s="186"/>
      <c r="H37" s="186"/>
      <c r="I37" s="186"/>
      <c r="J37" s="186"/>
    </row>
    <row r="38" spans="1:10" x14ac:dyDescent="0.2">
      <c r="A38" s="186"/>
      <c r="B38" s="186"/>
      <c r="C38" s="186"/>
      <c r="D38" s="186"/>
      <c r="E38" s="186"/>
      <c r="F38" s="186"/>
      <c r="G38" s="186"/>
      <c r="H38" s="186"/>
      <c r="I38" s="186"/>
      <c r="J38" s="186"/>
    </row>
    <row r="39" spans="1:10" x14ac:dyDescent="0.2">
      <c r="A39" s="186"/>
      <c r="B39" s="186"/>
      <c r="C39" s="186"/>
      <c r="D39" s="186"/>
      <c r="E39" s="186"/>
      <c r="F39" s="186"/>
      <c r="G39" s="186"/>
      <c r="H39" s="186"/>
      <c r="I39" s="186"/>
      <c r="J39" s="186"/>
    </row>
    <row r="40" spans="1:10" x14ac:dyDescent="0.2">
      <c r="A40" s="186"/>
      <c r="B40" s="186"/>
      <c r="C40" s="186"/>
      <c r="D40" s="186"/>
      <c r="E40" s="186"/>
      <c r="F40" s="186"/>
      <c r="G40" s="186"/>
      <c r="H40" s="186"/>
      <c r="I40" s="186"/>
      <c r="J40" s="186"/>
    </row>
    <row r="41" spans="1:10" x14ac:dyDescent="0.2">
      <c r="A41" s="186"/>
      <c r="B41" s="186"/>
      <c r="C41" s="186"/>
      <c r="D41" s="186"/>
      <c r="E41" s="186"/>
      <c r="F41" s="186"/>
      <c r="G41" s="186"/>
      <c r="H41" s="186"/>
      <c r="I41" s="186"/>
      <c r="J41" s="186"/>
    </row>
    <row r="42" spans="1:10" x14ac:dyDescent="0.2">
      <c r="A42" s="186"/>
      <c r="B42" s="186"/>
      <c r="C42" s="186"/>
      <c r="D42" s="186"/>
      <c r="E42" s="186"/>
      <c r="F42" s="186"/>
      <c r="G42" s="186"/>
      <c r="H42" s="186"/>
      <c r="I42" s="186"/>
      <c r="J42" s="186"/>
    </row>
    <row r="43" spans="1:10" x14ac:dyDescent="0.2">
      <c r="A43" s="186"/>
      <c r="B43" s="186"/>
      <c r="C43" s="186"/>
      <c r="D43" s="186"/>
      <c r="E43" s="186"/>
      <c r="F43" s="186"/>
      <c r="G43" s="186"/>
      <c r="H43" s="186"/>
      <c r="I43" s="186"/>
      <c r="J43" s="186"/>
    </row>
    <row r="44" spans="1:10" x14ac:dyDescent="0.2">
      <c r="A44" s="186"/>
      <c r="B44" s="186"/>
      <c r="C44" s="186"/>
      <c r="D44" s="186"/>
      <c r="E44" s="186"/>
      <c r="F44" s="186"/>
      <c r="G44" s="186"/>
      <c r="H44" s="186"/>
      <c r="I44" s="186"/>
      <c r="J44" s="186"/>
    </row>
    <row r="45" spans="1:10" x14ac:dyDescent="0.2">
      <c r="A45" s="186"/>
      <c r="B45" s="186"/>
      <c r="C45" s="186"/>
      <c r="D45" s="186"/>
      <c r="E45" s="186"/>
      <c r="F45" s="186"/>
      <c r="G45" s="186"/>
      <c r="H45" s="186"/>
      <c r="I45" s="186"/>
      <c r="J45" s="186"/>
    </row>
    <row r="46" spans="1:10" x14ac:dyDescent="0.2">
      <c r="A46" s="186"/>
      <c r="B46" s="186"/>
      <c r="C46" s="186"/>
      <c r="D46" s="186"/>
      <c r="E46" s="186"/>
      <c r="F46" s="186"/>
      <c r="G46" s="186"/>
      <c r="H46" s="186"/>
      <c r="I46" s="186"/>
      <c r="J46" s="186"/>
    </row>
    <row r="47" spans="1:10" x14ac:dyDescent="0.2">
      <c r="A47" s="186"/>
      <c r="B47" s="186"/>
      <c r="C47" s="186"/>
      <c r="D47" s="186"/>
      <c r="E47" s="186"/>
      <c r="F47" s="186"/>
      <c r="G47" s="186"/>
      <c r="H47" s="186"/>
      <c r="I47" s="186"/>
      <c r="J47" s="186"/>
    </row>
  </sheetData>
  <mergeCells count="1">
    <mergeCell ref="A1:J47"/>
  </mergeCells>
  <printOptions horizontalCentered="1"/>
  <pageMargins left="0.7" right="0.7" top="1.25" bottom="0.75" header="0.3" footer="0.3"/>
  <pageSetup orientation="portrait" horizontalDpi="90" verticalDpi="90" r:id="rId1"/>
  <headerFooter>
    <oddHeader>&amp;L
&amp;"Arial,Bold"&amp;12
Optional Template - Energy Project Manager Comprehensive Site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1"/>
  <sheetViews>
    <sheetView showGridLines="0" tabSelected="1" view="pageBreakPreview" zoomScale="60" zoomScaleNormal="70" zoomScalePageLayoutView="80" workbookViewId="0">
      <selection activeCell="AB37" sqref="AB37"/>
    </sheetView>
  </sheetViews>
  <sheetFormatPr defaultColWidth="9.140625" defaultRowHeight="12.75" x14ac:dyDescent="0.2"/>
  <cols>
    <col min="1" max="1" width="1.5703125" style="1" customWidth="1"/>
    <col min="2" max="2" width="2.7109375" style="1" customWidth="1"/>
    <col min="3" max="3" width="5.28515625" style="1" customWidth="1"/>
    <col min="4" max="4" width="35" style="2" customWidth="1"/>
    <col min="5" max="5" width="11.5703125" style="3" customWidth="1"/>
    <col min="6" max="6" width="12.28515625" style="3" customWidth="1"/>
    <col min="7" max="7" width="12.42578125" style="3" customWidth="1"/>
    <col min="8" max="8" width="15.7109375" style="1" customWidth="1"/>
    <col min="9" max="9" width="14.5703125" style="1" customWidth="1"/>
    <col min="10" max="10" width="15.28515625" style="1" customWidth="1"/>
    <col min="11" max="11" width="15" style="1" customWidth="1"/>
    <col min="12" max="12" width="17.42578125" style="1" customWidth="1"/>
    <col min="13" max="13" width="23.140625" style="1" customWidth="1"/>
    <col min="14" max="14" width="17" style="1" customWidth="1"/>
    <col min="15" max="15" width="14.28515625" style="1" customWidth="1"/>
    <col min="16" max="16" width="16" style="1" bestFit="1" customWidth="1"/>
    <col min="17" max="17" width="6" style="1" customWidth="1"/>
    <col min="18" max="18" width="13.5703125" style="1" customWidth="1"/>
    <col min="19" max="16384" width="9.140625" style="1"/>
  </cols>
  <sheetData>
    <row r="1" spans="1:18" ht="23.25" x14ac:dyDescent="0.35">
      <c r="A1" s="153" t="s">
        <v>34</v>
      </c>
      <c r="B1" s="153"/>
      <c r="C1" s="153"/>
      <c r="D1" s="153"/>
      <c r="E1" s="153"/>
      <c r="F1" s="153"/>
      <c r="G1" s="153"/>
      <c r="H1" s="153"/>
      <c r="I1" s="153"/>
      <c r="J1" s="153"/>
      <c r="K1" s="153"/>
      <c r="L1" s="153"/>
      <c r="M1" s="153"/>
      <c r="N1" s="153"/>
      <c r="O1" s="153"/>
      <c r="P1" s="153"/>
      <c r="Q1" s="153"/>
    </row>
    <row r="2" spans="1:18" ht="33.75" customHeight="1" x14ac:dyDescent="0.2"/>
    <row r="3" spans="1:18" s="7" customFormat="1" ht="23.45" customHeight="1" thickBot="1" x14ac:dyDescent="0.4">
      <c r="B3" s="151" t="s">
        <v>2</v>
      </c>
      <c r="C3" s="151"/>
      <c r="D3" s="151"/>
      <c r="E3" s="141"/>
      <c r="F3" s="141"/>
      <c r="G3" s="141"/>
      <c r="H3" s="144" t="s">
        <v>26</v>
      </c>
      <c r="I3" s="152"/>
      <c r="J3" s="152"/>
      <c r="K3" s="141"/>
      <c r="L3" s="141"/>
      <c r="M3" s="60" t="s">
        <v>25</v>
      </c>
      <c r="N3" s="141"/>
      <c r="O3" s="141"/>
      <c r="P3" s="141"/>
    </row>
    <row r="4" spans="1:18" s="7" customFormat="1" ht="18.75" customHeight="1" x14ac:dyDescent="0.35">
      <c r="B4" s="59"/>
      <c r="C4" s="59"/>
      <c r="D4" s="63"/>
      <c r="E4" s="9"/>
      <c r="F4" s="6"/>
      <c r="G4" s="6"/>
      <c r="H4" s="59"/>
      <c r="I4" s="59"/>
      <c r="J4" s="59"/>
    </row>
    <row r="5" spans="1:18" s="7" customFormat="1" ht="23.45" customHeight="1" thickBot="1" x14ac:dyDescent="0.4">
      <c r="B5" s="151" t="s">
        <v>6</v>
      </c>
      <c r="C5" s="151"/>
      <c r="D5" s="151"/>
      <c r="E5" s="141"/>
      <c r="F5" s="141"/>
      <c r="G5" s="141"/>
      <c r="H5" s="144" t="s">
        <v>16</v>
      </c>
      <c r="I5" s="152"/>
      <c r="J5" s="152"/>
      <c r="K5" s="141"/>
      <c r="L5" s="141"/>
      <c r="M5" s="59" t="s">
        <v>7</v>
      </c>
      <c r="N5" s="154">
        <f>IF(H34="","",H34)</f>
        <v>0</v>
      </c>
      <c r="O5" s="154"/>
      <c r="P5" s="11" t="s">
        <v>8</v>
      </c>
    </row>
    <row r="6" spans="1:18" s="7" customFormat="1" ht="18.75" customHeight="1" x14ac:dyDescent="0.35">
      <c r="B6" s="59"/>
      <c r="C6" s="59"/>
      <c r="D6" s="59"/>
      <c r="E6" s="6"/>
      <c r="F6" s="6"/>
      <c r="G6" s="6"/>
      <c r="H6" s="59"/>
      <c r="I6" s="59"/>
      <c r="J6" s="59"/>
    </row>
    <row r="7" spans="1:18" s="7" customFormat="1" ht="23.45" customHeight="1" thickBot="1" x14ac:dyDescent="0.4">
      <c r="B7" s="144" t="s">
        <v>52</v>
      </c>
      <c r="C7" s="151"/>
      <c r="D7" s="151"/>
      <c r="E7" s="150"/>
      <c r="F7" s="150"/>
      <c r="G7" s="150"/>
      <c r="H7" s="144" t="s">
        <v>53</v>
      </c>
      <c r="I7" s="152"/>
      <c r="J7" s="152"/>
      <c r="K7" s="150"/>
      <c r="L7" s="150"/>
      <c r="M7" s="59" t="s">
        <v>12</v>
      </c>
      <c r="N7" s="142"/>
      <c r="O7" s="142"/>
      <c r="P7" s="11" t="s">
        <v>8</v>
      </c>
    </row>
    <row r="8" spans="1:18" s="7" customFormat="1" ht="23.25" customHeight="1" x14ac:dyDescent="0.35">
      <c r="B8" s="59"/>
      <c r="C8" s="59"/>
      <c r="D8" s="59"/>
      <c r="E8" s="45"/>
      <c r="F8" s="45"/>
      <c r="G8" s="45"/>
      <c r="H8" s="59"/>
      <c r="I8" s="59"/>
      <c r="J8" s="59"/>
      <c r="K8" s="8"/>
      <c r="L8" s="8"/>
      <c r="M8" s="81"/>
      <c r="N8" s="46"/>
      <c r="O8" s="46"/>
      <c r="P8" s="47"/>
    </row>
    <row r="9" spans="1:18" s="7" customFormat="1" ht="23.45" customHeight="1" thickBot="1" x14ac:dyDescent="0.4">
      <c r="B9" s="151" t="s">
        <v>17</v>
      </c>
      <c r="C9" s="151"/>
      <c r="D9" s="151"/>
      <c r="E9" s="143"/>
      <c r="F9" s="143"/>
      <c r="G9" s="143"/>
      <c r="H9" s="144" t="s">
        <v>27</v>
      </c>
      <c r="I9" s="152"/>
      <c r="J9" s="152"/>
      <c r="K9" s="142"/>
      <c r="L9" s="142"/>
      <c r="M9" s="61" t="s">
        <v>41</v>
      </c>
      <c r="N9" s="143"/>
      <c r="O9" s="143"/>
      <c r="P9" s="143"/>
    </row>
    <row r="10" spans="1:18" s="7" customFormat="1" ht="18.75" customHeight="1" x14ac:dyDescent="0.35">
      <c r="B10" s="62"/>
      <c r="C10" s="62"/>
      <c r="D10" s="62"/>
      <c r="E10" s="6"/>
      <c r="F10" s="6"/>
      <c r="G10" s="6"/>
      <c r="H10" s="62"/>
      <c r="I10" s="62"/>
      <c r="J10" s="62"/>
      <c r="M10" s="82" t="s">
        <v>42</v>
      </c>
    </row>
    <row r="11" spans="1:18" s="7" customFormat="1" ht="18.75" customHeight="1" thickBot="1" x14ac:dyDescent="0.4">
      <c r="B11" s="62"/>
      <c r="C11" s="62"/>
      <c r="D11" s="62"/>
      <c r="E11" s="6"/>
      <c r="F11" s="6"/>
      <c r="G11" s="6"/>
      <c r="H11" s="62"/>
      <c r="I11" s="62"/>
      <c r="J11" s="62"/>
      <c r="M11" s="82"/>
    </row>
    <row r="12" spans="1:18" ht="22.9" customHeight="1" thickBot="1" x14ac:dyDescent="0.4">
      <c r="C12" s="144" t="s">
        <v>39</v>
      </c>
      <c r="D12" s="144"/>
      <c r="E12" s="145"/>
      <c r="F12" s="145"/>
      <c r="G12" s="145"/>
      <c r="J12" s="146" t="s">
        <v>40</v>
      </c>
      <c r="K12" s="148" t="s">
        <v>43</v>
      </c>
      <c r="L12" s="148"/>
      <c r="M12" s="114" t="s">
        <v>44</v>
      </c>
      <c r="N12" s="110"/>
      <c r="O12" s="108" t="s">
        <v>45</v>
      </c>
      <c r="P12" s="109"/>
      <c r="Q12" s="109"/>
      <c r="R12" s="110"/>
    </row>
    <row r="13" spans="1:18" s="7" customFormat="1" ht="18.75" customHeight="1" thickBot="1" x14ac:dyDescent="0.4">
      <c r="B13" s="62"/>
      <c r="C13" s="62"/>
      <c r="D13" s="62"/>
      <c r="E13" s="6"/>
      <c r="F13" s="6"/>
      <c r="G13" s="6"/>
      <c r="H13" s="62"/>
      <c r="I13" s="62"/>
      <c r="J13" s="147"/>
      <c r="K13" s="149"/>
      <c r="L13" s="149"/>
      <c r="M13" s="115"/>
      <c r="N13" s="113"/>
      <c r="O13" s="111"/>
      <c r="P13" s="112"/>
      <c r="Q13" s="112"/>
      <c r="R13" s="113"/>
    </row>
    <row r="14" spans="1:18" ht="18.600000000000001" customHeight="1" thickBot="1" x14ac:dyDescent="0.25">
      <c r="B14" s="163"/>
      <c r="C14" s="163"/>
      <c r="D14" s="80"/>
      <c r="E14" s="164"/>
      <c r="F14" s="165"/>
      <c r="G14" s="165"/>
      <c r="H14" s="155"/>
      <c r="I14" s="156"/>
      <c r="K14" s="79"/>
      <c r="L14" s="43" t="s">
        <v>18</v>
      </c>
      <c r="M14" s="43"/>
      <c r="N14" s="44"/>
      <c r="O14" s="44"/>
    </row>
    <row r="15" spans="1:18" s="12" customFormat="1" ht="24.75" customHeight="1" x14ac:dyDescent="0.25">
      <c r="B15" s="128" t="s">
        <v>4</v>
      </c>
      <c r="C15" s="131"/>
      <c r="D15" s="134" t="s">
        <v>28</v>
      </c>
      <c r="E15" s="136" t="s">
        <v>15</v>
      </c>
      <c r="F15" s="137"/>
      <c r="G15" s="137"/>
      <c r="H15" s="137"/>
      <c r="I15" s="138"/>
      <c r="J15" s="124" t="s">
        <v>37</v>
      </c>
      <c r="K15" s="84"/>
      <c r="L15" s="139" t="s">
        <v>35</v>
      </c>
      <c r="M15" s="86"/>
      <c r="N15" s="126" t="s">
        <v>19</v>
      </c>
      <c r="O15" s="127"/>
      <c r="P15" s="183" t="s">
        <v>20</v>
      </c>
      <c r="Q15" s="184"/>
      <c r="R15" s="185"/>
    </row>
    <row r="16" spans="1:18" s="13" customFormat="1" ht="72.75" customHeight="1" thickBot="1" x14ac:dyDescent="0.3">
      <c r="B16" s="132"/>
      <c r="C16" s="133"/>
      <c r="D16" s="135"/>
      <c r="E16" s="70" t="s">
        <v>13</v>
      </c>
      <c r="F16" s="71" t="s">
        <v>1</v>
      </c>
      <c r="G16" s="71" t="s">
        <v>0</v>
      </c>
      <c r="H16" s="72" t="s">
        <v>36</v>
      </c>
      <c r="I16" s="73" t="s">
        <v>3</v>
      </c>
      <c r="J16" s="125"/>
      <c r="K16" s="85" t="s">
        <v>48</v>
      </c>
      <c r="L16" s="140"/>
      <c r="M16" s="87" t="s">
        <v>47</v>
      </c>
      <c r="N16" s="74" t="s">
        <v>30</v>
      </c>
      <c r="O16" s="75" t="s">
        <v>21</v>
      </c>
      <c r="P16" s="74" t="s">
        <v>31</v>
      </c>
      <c r="Q16" s="76" t="s">
        <v>32</v>
      </c>
      <c r="R16" s="73" t="s">
        <v>38</v>
      </c>
    </row>
    <row r="17" spans="1:18" s="12" customFormat="1" ht="18" customHeight="1" thickTop="1" x14ac:dyDescent="0.2">
      <c r="B17" s="118" t="s">
        <v>23</v>
      </c>
      <c r="C17" s="119"/>
      <c r="D17" s="119"/>
      <c r="E17" s="119"/>
      <c r="F17" s="119"/>
      <c r="G17" s="119"/>
      <c r="H17" s="119"/>
      <c r="I17" s="119"/>
      <c r="J17" s="119"/>
      <c r="K17" s="119"/>
      <c r="L17" s="119"/>
      <c r="M17" s="119"/>
      <c r="N17" s="119"/>
      <c r="O17" s="119"/>
      <c r="P17" s="119"/>
      <c r="Q17" s="119"/>
      <c r="R17" s="120"/>
    </row>
    <row r="18" spans="1:18" s="12" customFormat="1" ht="17.25" customHeight="1" x14ac:dyDescent="0.2">
      <c r="A18" s="12">
        <f>IF(R18="",1,0)</f>
        <v>1</v>
      </c>
      <c r="B18" s="129"/>
      <c r="C18" s="16">
        <v>1.1000000000000001</v>
      </c>
      <c r="D18" s="53"/>
      <c r="E18" s="38"/>
      <c r="F18" s="65"/>
      <c r="G18" s="65"/>
      <c r="H18" s="64" t="str">
        <f>IF(R18="","",A18*R18)</f>
        <v/>
      </c>
      <c r="I18" s="31" t="str">
        <f>IF(H18="","",H18*$E$5)</f>
        <v/>
      </c>
      <c r="J18" s="33" t="str">
        <f>IF(H18="","",1.07478*H18)</f>
        <v/>
      </c>
      <c r="K18" s="19"/>
      <c r="L18" s="19" t="str">
        <f>IF(J18="","",0.025*J18)</f>
        <v/>
      </c>
      <c r="M18" s="88" t="str">
        <f>IF(D18="","",K18+L18)</f>
        <v/>
      </c>
      <c r="N18" s="52"/>
      <c r="O18" s="53"/>
      <c r="P18" s="77"/>
      <c r="Q18" s="41"/>
      <c r="R18" s="66"/>
    </row>
    <row r="19" spans="1:18" s="12" customFormat="1" ht="17.25" customHeight="1" x14ac:dyDescent="0.2">
      <c r="A19" s="12">
        <f>IF(R19="",1,0)</f>
        <v>1</v>
      </c>
      <c r="B19" s="129"/>
      <c r="C19" s="16">
        <v>1.2</v>
      </c>
      <c r="D19" s="53"/>
      <c r="E19" s="38"/>
      <c r="F19" s="65"/>
      <c r="G19" s="65"/>
      <c r="H19" s="64" t="str">
        <f>IF(R19="","",A19*R19)</f>
        <v/>
      </c>
      <c r="I19" s="20" t="str">
        <f t="shared" ref="I19:I33" si="0">IF(H19="","",H19*$E$5)</f>
        <v/>
      </c>
      <c r="J19" s="34" t="str">
        <f>IF(H19="","",1.07478*H19)</f>
        <v/>
      </c>
      <c r="K19" s="19"/>
      <c r="L19" s="19" t="str">
        <f>IF(J19="","",0.025*J19)</f>
        <v/>
      </c>
      <c r="M19" s="88" t="str">
        <f t="shared" ref="M19:M20" si="1">IF(D19="","",K19+L19)</f>
        <v/>
      </c>
      <c r="N19" s="52"/>
      <c r="O19" s="53"/>
      <c r="P19" s="77"/>
      <c r="Q19" s="41"/>
      <c r="R19" s="66"/>
    </row>
    <row r="20" spans="1:18" s="12" customFormat="1" ht="17.25" customHeight="1" x14ac:dyDescent="0.2">
      <c r="A20" s="12">
        <f>IF(R20="",1,0)</f>
        <v>1</v>
      </c>
      <c r="B20" s="129"/>
      <c r="C20" s="16">
        <v>1.3</v>
      </c>
      <c r="D20" s="53"/>
      <c r="E20" s="38"/>
      <c r="F20" s="65"/>
      <c r="G20" s="65"/>
      <c r="H20" s="64" t="str">
        <f>IF(R20="","",A20*R20)</f>
        <v/>
      </c>
      <c r="I20" s="20" t="str">
        <f t="shared" si="0"/>
        <v/>
      </c>
      <c r="J20" s="34" t="str">
        <f>IF(H20="","",1.07478*H20)</f>
        <v/>
      </c>
      <c r="K20" s="19"/>
      <c r="L20" s="19" t="str">
        <f>IF(J20="","",0.025*J20)</f>
        <v/>
      </c>
      <c r="M20" s="88" t="str">
        <f t="shared" si="1"/>
        <v/>
      </c>
      <c r="N20" s="52"/>
      <c r="O20" s="53"/>
      <c r="P20" s="77"/>
      <c r="Q20" s="41"/>
      <c r="R20" s="66"/>
    </row>
    <row r="21" spans="1:18" s="12" customFormat="1" ht="17.25" customHeight="1" x14ac:dyDescent="0.2">
      <c r="A21" s="12">
        <f>IF(R21="",1,0)</f>
        <v>1</v>
      </c>
      <c r="B21" s="130"/>
      <c r="C21" s="16">
        <v>1.4</v>
      </c>
      <c r="D21" s="53"/>
      <c r="E21" s="38"/>
      <c r="F21" s="65"/>
      <c r="G21" s="65"/>
      <c r="H21" s="64" t="str">
        <f>IF(R21="","",A21*R21)</f>
        <v/>
      </c>
      <c r="I21" s="20" t="str">
        <f t="shared" si="0"/>
        <v/>
      </c>
      <c r="J21" s="34" t="str">
        <f>IF(H21="","",1.07478*H21)</f>
        <v/>
      </c>
      <c r="K21" s="19"/>
      <c r="L21" s="19" t="str">
        <f>IF(J21="","",0.025*J21)</f>
        <v/>
      </c>
      <c r="M21" s="88" t="str">
        <f>IF(D21="","",K21+L21)</f>
        <v/>
      </c>
      <c r="N21" s="52"/>
      <c r="O21" s="53"/>
      <c r="P21" s="77"/>
      <c r="Q21" s="41"/>
      <c r="R21" s="66"/>
    </row>
    <row r="22" spans="1:18" s="12" customFormat="1" ht="18" customHeight="1" thickBot="1" x14ac:dyDescent="0.25">
      <c r="A22" s="12">
        <f>IF(R22="",1,0)</f>
        <v>1</v>
      </c>
      <c r="B22" s="130"/>
      <c r="C22" s="89"/>
      <c r="D22" s="90"/>
      <c r="E22" s="91"/>
      <c r="F22" s="92"/>
      <c r="G22" s="92"/>
      <c r="H22" s="93" t="str">
        <f>IF(R22="","",A22*R22)</f>
        <v/>
      </c>
      <c r="I22" s="94" t="str">
        <f t="shared" si="0"/>
        <v/>
      </c>
      <c r="J22" s="95" t="str">
        <f>IF(H22="","",1.07478*H22)</f>
        <v/>
      </c>
      <c r="K22" s="96"/>
      <c r="L22" s="96" t="str">
        <f>IF(J22="","",0.025*J22)</f>
        <v/>
      </c>
      <c r="M22" s="97" t="str">
        <f>IF(D22="","",K22+L22)</f>
        <v/>
      </c>
      <c r="N22" s="98"/>
      <c r="O22" s="90"/>
      <c r="P22" s="99"/>
      <c r="Q22" s="100"/>
      <c r="R22" s="101"/>
    </row>
    <row r="23" spans="1:18" s="12" customFormat="1" ht="18" customHeight="1" thickTop="1" x14ac:dyDescent="0.2">
      <c r="B23" s="118" t="s">
        <v>14</v>
      </c>
      <c r="C23" s="119"/>
      <c r="D23" s="119"/>
      <c r="E23" s="119"/>
      <c r="F23" s="119"/>
      <c r="G23" s="119"/>
      <c r="H23" s="119"/>
      <c r="I23" s="119"/>
      <c r="J23" s="119"/>
      <c r="K23" s="119"/>
      <c r="L23" s="119"/>
      <c r="M23" s="119"/>
      <c r="N23" s="119"/>
      <c r="O23" s="119"/>
      <c r="P23" s="119"/>
      <c r="Q23" s="121"/>
      <c r="R23" s="122"/>
    </row>
    <row r="24" spans="1:18" s="12" customFormat="1" ht="18" customHeight="1" x14ac:dyDescent="0.2">
      <c r="A24" s="12">
        <f>IF(R24="",1,0)</f>
        <v>1</v>
      </c>
      <c r="B24" s="129"/>
      <c r="C24" s="16">
        <v>2.1</v>
      </c>
      <c r="D24" s="53"/>
      <c r="E24" s="38"/>
      <c r="F24" s="41"/>
      <c r="G24" s="41"/>
      <c r="H24" s="18" t="str">
        <f>IF(G24="","",(F24-G24)*A24)</f>
        <v/>
      </c>
      <c r="I24" s="20" t="str">
        <f t="shared" si="0"/>
        <v/>
      </c>
      <c r="J24" s="34" t="str">
        <f t="shared" ref="J24:J33" si="2">IF(H24="","",1.09056*H24)</f>
        <v/>
      </c>
      <c r="K24" s="19" t="str">
        <f>IF(H24="","",(IF(E24*0.5&lt;K29*0.25,E24*0.5,H24*0.25)))</f>
        <v/>
      </c>
      <c r="L24" s="19" t="str">
        <f>IF(J24="","",0.025*J24)</f>
        <v/>
      </c>
      <c r="M24" s="88" t="str">
        <f>IF(D24="","",K24+L24)</f>
        <v/>
      </c>
      <c r="N24" s="52"/>
      <c r="O24" s="53"/>
      <c r="P24" s="77"/>
      <c r="Q24" s="41"/>
      <c r="R24" s="66"/>
    </row>
    <row r="25" spans="1:18" s="12" customFormat="1" ht="18" customHeight="1" x14ac:dyDescent="0.2">
      <c r="A25" s="12">
        <f>IF(R25="",1,0)</f>
        <v>1</v>
      </c>
      <c r="B25" s="129"/>
      <c r="C25" s="16">
        <v>2.2000000000000002</v>
      </c>
      <c r="D25" s="53"/>
      <c r="E25" s="38"/>
      <c r="F25" s="41"/>
      <c r="G25" s="41"/>
      <c r="H25" s="18" t="str">
        <f t="shared" ref="H25:H27" si="3">IF(G25="","",(F25-G25)*A25)</f>
        <v/>
      </c>
      <c r="I25" s="20" t="str">
        <f t="shared" si="0"/>
        <v/>
      </c>
      <c r="J25" s="34" t="str">
        <f t="shared" si="2"/>
        <v/>
      </c>
      <c r="K25" s="19" t="str">
        <f t="shared" ref="K25:K27" si="4">IF(H25="","",(IF(E25*0.5&lt;K30*0.25,E25*0.5,H25*0.25)))</f>
        <v/>
      </c>
      <c r="L25" s="19" t="str">
        <f>IF(J25="","",0.025*J25)</f>
        <v/>
      </c>
      <c r="M25" s="88" t="str">
        <f t="shared" ref="M25:M26" si="5">IF(D25="","",K25+L25)</f>
        <v/>
      </c>
      <c r="N25" s="52"/>
      <c r="O25" s="53"/>
      <c r="P25" s="77"/>
      <c r="Q25" s="41"/>
      <c r="R25" s="66"/>
    </row>
    <row r="26" spans="1:18" s="12" customFormat="1" ht="18" customHeight="1" x14ac:dyDescent="0.2">
      <c r="A26" s="12">
        <f>IF(R26="",1,0)</f>
        <v>1</v>
      </c>
      <c r="B26" s="129"/>
      <c r="C26" s="16">
        <v>2.2999999999999998</v>
      </c>
      <c r="D26" s="53"/>
      <c r="E26" s="38"/>
      <c r="F26" s="41"/>
      <c r="G26" s="41"/>
      <c r="H26" s="18" t="str">
        <f t="shared" si="3"/>
        <v/>
      </c>
      <c r="I26" s="20" t="str">
        <f t="shared" si="0"/>
        <v/>
      </c>
      <c r="J26" s="34" t="str">
        <f t="shared" si="2"/>
        <v/>
      </c>
      <c r="K26" s="19" t="str">
        <f t="shared" si="4"/>
        <v/>
      </c>
      <c r="L26" s="19" t="str">
        <f>IF(J26="","",0.025*J26)</f>
        <v/>
      </c>
      <c r="M26" s="88" t="str">
        <f t="shared" si="5"/>
        <v/>
      </c>
      <c r="N26" s="52"/>
      <c r="O26" s="53"/>
      <c r="P26" s="77"/>
      <c r="Q26" s="41"/>
      <c r="R26" s="66"/>
    </row>
    <row r="27" spans="1:18" s="12" customFormat="1" ht="18" customHeight="1" x14ac:dyDescent="0.2">
      <c r="A27" s="12">
        <f>IF(R27="",1,0)</f>
        <v>1</v>
      </c>
      <c r="B27" s="129"/>
      <c r="C27" s="16">
        <v>2.4</v>
      </c>
      <c r="D27" s="53"/>
      <c r="E27" s="38"/>
      <c r="F27" s="41"/>
      <c r="G27" s="41"/>
      <c r="H27" s="18" t="str">
        <f t="shared" si="3"/>
        <v/>
      </c>
      <c r="I27" s="20" t="str">
        <f t="shared" si="0"/>
        <v/>
      </c>
      <c r="J27" s="34" t="str">
        <f t="shared" si="2"/>
        <v/>
      </c>
      <c r="K27" s="19" t="str">
        <f t="shared" si="4"/>
        <v/>
      </c>
      <c r="L27" s="19" t="str">
        <f>IF(J27="","",0.025*J27)</f>
        <v/>
      </c>
      <c r="M27" s="88" t="str">
        <f>IF(D27="","",K27+L27)</f>
        <v/>
      </c>
      <c r="N27" s="52"/>
      <c r="O27" s="53"/>
      <c r="P27" s="77"/>
      <c r="Q27" s="41"/>
      <c r="R27" s="66"/>
    </row>
    <row r="28" spans="1:18" s="12" customFormat="1" ht="18" customHeight="1" thickBot="1" x14ac:dyDescent="0.25">
      <c r="A28" s="12">
        <f>IF(R28="",1,0)</f>
        <v>1</v>
      </c>
      <c r="B28" s="130"/>
      <c r="C28" s="89"/>
      <c r="D28" s="90"/>
      <c r="E28" s="91"/>
      <c r="F28" s="100"/>
      <c r="G28" s="100"/>
      <c r="H28" s="102" t="str">
        <f>IF(G28="","",(F28-G28)*A28)</f>
        <v/>
      </c>
      <c r="I28" s="94" t="str">
        <f t="shared" si="0"/>
        <v/>
      </c>
      <c r="J28" s="95" t="str">
        <f t="shared" si="2"/>
        <v/>
      </c>
      <c r="K28" s="96"/>
      <c r="L28" s="96" t="str">
        <f>IF(J28="","",0.025*J28)</f>
        <v/>
      </c>
      <c r="M28" s="97" t="str">
        <f>IF(D28="","",K28+L28)</f>
        <v/>
      </c>
      <c r="N28" s="98"/>
      <c r="O28" s="90"/>
      <c r="P28" s="99"/>
      <c r="Q28" s="100"/>
      <c r="R28" s="101"/>
    </row>
    <row r="29" spans="1:18" s="12" customFormat="1" ht="18" customHeight="1" thickTop="1" x14ac:dyDescent="0.2">
      <c r="B29" s="118" t="s">
        <v>46</v>
      </c>
      <c r="C29" s="119"/>
      <c r="D29" s="119"/>
      <c r="E29" s="119"/>
      <c r="F29" s="119"/>
      <c r="G29" s="119"/>
      <c r="H29" s="119"/>
      <c r="I29" s="119"/>
      <c r="J29" s="119"/>
      <c r="K29" s="119"/>
      <c r="L29" s="119"/>
      <c r="M29" s="119"/>
      <c r="N29" s="119"/>
      <c r="O29" s="119"/>
      <c r="P29" s="119"/>
      <c r="Q29" s="121"/>
      <c r="R29" s="122"/>
    </row>
    <row r="30" spans="1:18" s="12" customFormat="1" ht="18" customHeight="1" x14ac:dyDescent="0.2">
      <c r="A30" s="12">
        <f t="shared" ref="A30:A33" si="6">IF(R30="",1,0)</f>
        <v>1</v>
      </c>
      <c r="B30" s="159"/>
      <c r="C30" s="25">
        <v>3.1</v>
      </c>
      <c r="D30" s="51"/>
      <c r="E30" s="37"/>
      <c r="F30" s="40"/>
      <c r="G30" s="40"/>
      <c r="H30" s="103" t="str">
        <f>IF(G30="","",(F30-G30)*A30)</f>
        <v/>
      </c>
      <c r="I30" s="14" t="str">
        <f t="shared" si="0"/>
        <v/>
      </c>
      <c r="J30" s="32" t="str">
        <f t="shared" si="2"/>
        <v/>
      </c>
      <c r="K30" s="15"/>
      <c r="L30" s="15" t="str">
        <f>IF(J30="","",0.025*J30)</f>
        <v/>
      </c>
      <c r="M30" s="88" t="str">
        <f>IF(D30="","",K30+L30)</f>
        <v/>
      </c>
      <c r="N30" s="50"/>
      <c r="O30" s="51"/>
      <c r="P30" s="104"/>
      <c r="Q30" s="40"/>
      <c r="R30" s="68"/>
    </row>
    <row r="31" spans="1:18" s="12" customFormat="1" ht="18" customHeight="1" x14ac:dyDescent="0.2">
      <c r="A31" s="12">
        <f t="shared" si="6"/>
        <v>1</v>
      </c>
      <c r="B31" s="129"/>
      <c r="C31" s="16">
        <v>3.2</v>
      </c>
      <c r="D31" s="53"/>
      <c r="E31" s="38"/>
      <c r="F31" s="41"/>
      <c r="G31" s="41"/>
      <c r="H31" s="18" t="str">
        <f t="shared" ref="H31:H32" si="7">IF(G31="","",(F31-G31)*A31)</f>
        <v/>
      </c>
      <c r="I31" s="20" t="str">
        <f t="shared" si="0"/>
        <v/>
      </c>
      <c r="J31" s="34" t="str">
        <f t="shared" si="2"/>
        <v/>
      </c>
      <c r="K31" s="19"/>
      <c r="L31" s="19" t="str">
        <f>IF(J31="","",0.025*J31)</f>
        <v/>
      </c>
      <c r="M31" s="88" t="str">
        <f t="shared" ref="M31:M33" si="8">IF(D31="","",K31+L31)</f>
        <v/>
      </c>
      <c r="N31" s="52"/>
      <c r="O31" s="53"/>
      <c r="P31" s="77"/>
      <c r="Q31" s="41"/>
      <c r="R31" s="66"/>
    </row>
    <row r="32" spans="1:18" s="12" customFormat="1" ht="18" customHeight="1" x14ac:dyDescent="0.2">
      <c r="A32" s="12">
        <f t="shared" si="6"/>
        <v>1</v>
      </c>
      <c r="B32" s="129"/>
      <c r="C32" s="16">
        <v>3.3</v>
      </c>
      <c r="D32" s="53"/>
      <c r="E32" s="38"/>
      <c r="F32" s="41"/>
      <c r="G32" s="41"/>
      <c r="H32" s="18" t="str">
        <f t="shared" si="7"/>
        <v/>
      </c>
      <c r="I32" s="20" t="str">
        <f t="shared" si="0"/>
        <v/>
      </c>
      <c r="J32" s="34" t="str">
        <f t="shared" si="2"/>
        <v/>
      </c>
      <c r="K32" s="19"/>
      <c r="L32" s="19" t="str">
        <f>IF(J32="","",0.025*J32)</f>
        <v/>
      </c>
      <c r="M32" s="88" t="str">
        <f t="shared" si="8"/>
        <v/>
      </c>
      <c r="N32" s="52"/>
      <c r="O32" s="53"/>
      <c r="P32" s="77"/>
      <c r="Q32" s="41"/>
      <c r="R32" s="66"/>
    </row>
    <row r="33" spans="1:18" s="12" customFormat="1" ht="18" customHeight="1" thickBot="1" x14ac:dyDescent="0.25">
      <c r="A33" s="12">
        <f t="shared" si="6"/>
        <v>1</v>
      </c>
      <c r="B33" s="160"/>
      <c r="C33" s="21"/>
      <c r="D33" s="55"/>
      <c r="E33" s="39"/>
      <c r="F33" s="42"/>
      <c r="G33" s="42"/>
      <c r="H33" s="56" t="str">
        <f>IF(G33="","",(F33-G33)*A33)</f>
        <v/>
      </c>
      <c r="I33" s="24" t="str">
        <f t="shared" si="0"/>
        <v/>
      </c>
      <c r="J33" s="35" t="str">
        <f t="shared" si="2"/>
        <v/>
      </c>
      <c r="K33" s="23"/>
      <c r="L33" s="23" t="str">
        <f>IF(J33="","",0.025*J33)</f>
        <v/>
      </c>
      <c r="M33" s="24" t="str">
        <f t="shared" si="8"/>
        <v/>
      </c>
      <c r="N33" s="54"/>
      <c r="O33" s="55"/>
      <c r="P33" s="78"/>
      <c r="Q33" s="42"/>
      <c r="R33" s="67"/>
    </row>
    <row r="34" spans="1:18" s="12" customFormat="1" ht="25.5" customHeight="1" thickBot="1" x14ac:dyDescent="0.25">
      <c r="B34" s="166" t="s">
        <v>5</v>
      </c>
      <c r="C34" s="167"/>
      <c r="D34" s="168"/>
      <c r="E34" s="26">
        <f t="shared" ref="E34:M34" si="9">SUM(E17:E33)</f>
        <v>0</v>
      </c>
      <c r="F34" s="27">
        <f t="shared" si="9"/>
        <v>0</v>
      </c>
      <c r="G34" s="27">
        <f t="shared" si="9"/>
        <v>0</v>
      </c>
      <c r="H34" s="27">
        <f t="shared" si="9"/>
        <v>0</v>
      </c>
      <c r="I34" s="28">
        <f t="shared" si="9"/>
        <v>0</v>
      </c>
      <c r="J34" s="36">
        <f t="shared" si="9"/>
        <v>0</v>
      </c>
      <c r="K34" s="36">
        <f>SUM(K17:K33)</f>
        <v>0</v>
      </c>
      <c r="L34" s="29">
        <f>MIN(K35,150000)</f>
        <v>0</v>
      </c>
      <c r="M34" s="28">
        <f t="shared" si="9"/>
        <v>0</v>
      </c>
      <c r="N34" s="30"/>
      <c r="O34" s="30"/>
      <c r="P34" s="48" t="s">
        <v>5</v>
      </c>
      <c r="Q34" s="57"/>
      <c r="R34" s="49">
        <f>SUM(R18:R33)</f>
        <v>0</v>
      </c>
    </row>
    <row r="35" spans="1:18" ht="44.45" customHeight="1" thickBot="1" x14ac:dyDescent="0.25">
      <c r="D35" s="1"/>
      <c r="E35" s="4"/>
      <c r="F35" s="5"/>
      <c r="G35" s="5"/>
      <c r="H35" s="3"/>
      <c r="K35" s="10">
        <f>SUM(L18:L33)</f>
        <v>0</v>
      </c>
      <c r="L35" s="158"/>
      <c r="M35" s="158"/>
      <c r="N35" s="105"/>
      <c r="P35" s="161" t="s">
        <v>22</v>
      </c>
      <c r="Q35" s="162"/>
      <c r="R35" s="58">
        <f>MIN(150000,0.025*R34)</f>
        <v>0</v>
      </c>
    </row>
    <row r="36" spans="1:18" s="13" customFormat="1" ht="13.9" customHeight="1" x14ac:dyDescent="0.25">
      <c r="B36" s="157" t="s">
        <v>56</v>
      </c>
      <c r="C36" s="157"/>
      <c r="D36" s="157"/>
      <c r="E36" s="157"/>
      <c r="F36" s="157"/>
      <c r="G36" s="157"/>
      <c r="H36" s="157"/>
      <c r="I36" s="157"/>
      <c r="J36" s="157"/>
      <c r="K36" s="157"/>
    </row>
    <row r="37" spans="1:18" s="12" customFormat="1" ht="31.9" customHeight="1" x14ac:dyDescent="0.2">
      <c r="B37" s="169" t="s">
        <v>9</v>
      </c>
      <c r="C37" s="169"/>
      <c r="D37" s="123" t="s">
        <v>33</v>
      </c>
      <c r="E37" s="123"/>
      <c r="F37" s="123"/>
      <c r="G37" s="123"/>
      <c r="H37" s="123"/>
      <c r="I37" s="123"/>
      <c r="J37" s="123"/>
      <c r="K37" s="123"/>
      <c r="L37" s="123"/>
      <c r="M37" s="123"/>
      <c r="N37" s="123"/>
      <c r="O37" s="123"/>
      <c r="P37" s="123"/>
    </row>
    <row r="38" spans="1:18" s="12" customFormat="1" ht="19.5" customHeight="1" x14ac:dyDescent="0.2">
      <c r="B38" s="169" t="s">
        <v>10</v>
      </c>
      <c r="C38" s="169"/>
      <c r="D38" s="123" t="s">
        <v>24</v>
      </c>
      <c r="E38" s="123"/>
      <c r="F38" s="123"/>
      <c r="G38" s="123"/>
      <c r="H38" s="123"/>
      <c r="I38" s="123"/>
      <c r="J38" s="123"/>
      <c r="K38" s="123"/>
      <c r="L38" s="123"/>
      <c r="M38" s="123"/>
      <c r="N38" s="106"/>
      <c r="O38" s="106"/>
      <c r="P38" s="106"/>
    </row>
    <row r="39" spans="1:18" s="12" customFormat="1" ht="19.5" customHeight="1" x14ac:dyDescent="0.2">
      <c r="B39" s="169" t="s">
        <v>11</v>
      </c>
      <c r="C39" s="169"/>
      <c r="D39" s="123" t="s">
        <v>49</v>
      </c>
      <c r="E39" s="123"/>
      <c r="F39" s="123"/>
      <c r="G39" s="123"/>
      <c r="H39" s="123"/>
      <c r="I39" s="123"/>
      <c r="J39" s="123"/>
      <c r="K39" s="123"/>
      <c r="L39" s="123"/>
      <c r="M39" s="123"/>
      <c r="N39" s="123"/>
      <c r="O39" s="123"/>
      <c r="P39" s="123"/>
    </row>
    <row r="40" spans="1:18" s="13" customFormat="1" ht="14.25" x14ac:dyDescent="0.2">
      <c r="B40" s="116"/>
      <c r="C40" s="116"/>
      <c r="D40" s="117"/>
      <c r="E40" s="117"/>
      <c r="F40" s="117"/>
      <c r="G40" s="117"/>
      <c r="H40" s="117"/>
      <c r="I40" s="117"/>
      <c r="J40" s="117"/>
      <c r="K40" s="117"/>
      <c r="L40" s="117"/>
      <c r="M40" s="117"/>
      <c r="N40" s="117"/>
      <c r="O40" s="117"/>
      <c r="P40" s="117"/>
    </row>
    <row r="41" spans="1:18" s="13" customFormat="1" ht="14.45" customHeight="1" x14ac:dyDescent="0.2">
      <c r="C41" s="107" t="s">
        <v>50</v>
      </c>
      <c r="D41" s="123" t="s">
        <v>51</v>
      </c>
      <c r="E41" s="123"/>
      <c r="F41" s="123"/>
      <c r="G41" s="123"/>
      <c r="H41" s="123"/>
      <c r="I41" s="123"/>
      <c r="J41" s="123"/>
      <c r="K41" s="123"/>
      <c r="L41" s="123"/>
      <c r="M41" s="123"/>
      <c r="N41" s="123"/>
      <c r="O41" s="123"/>
      <c r="P41" s="123"/>
      <c r="Q41" s="123"/>
      <c r="R41" s="106"/>
    </row>
  </sheetData>
  <mergeCells count="56">
    <mergeCell ref="D41:Q41"/>
    <mergeCell ref="H14:I14"/>
    <mergeCell ref="L35:M35"/>
    <mergeCell ref="B30:B33"/>
    <mergeCell ref="P35:Q35"/>
    <mergeCell ref="B14:C14"/>
    <mergeCell ref="E14:G14"/>
    <mergeCell ref="B34:D34"/>
    <mergeCell ref="B24:B28"/>
    <mergeCell ref="D39:P39"/>
    <mergeCell ref="B38:C38"/>
    <mergeCell ref="B39:C39"/>
    <mergeCell ref="D38:M38"/>
    <mergeCell ref="B37:C37"/>
    <mergeCell ref="B36:K36"/>
    <mergeCell ref="H3:J3"/>
    <mergeCell ref="H7:J7"/>
    <mergeCell ref="H9:J9"/>
    <mergeCell ref="H5:J5"/>
    <mergeCell ref="A1:Q1"/>
    <mergeCell ref="B3:D3"/>
    <mergeCell ref="B5:D5"/>
    <mergeCell ref="B7:D7"/>
    <mergeCell ref="E5:G5"/>
    <mergeCell ref="E7:G7"/>
    <mergeCell ref="E3:G3"/>
    <mergeCell ref="K3:L3"/>
    <mergeCell ref="N3:P3"/>
    <mergeCell ref="N5:O5"/>
    <mergeCell ref="N7:O7"/>
    <mergeCell ref="N9:P9"/>
    <mergeCell ref="K5:L5"/>
    <mergeCell ref="K9:L9"/>
    <mergeCell ref="E9:G9"/>
    <mergeCell ref="C12:D12"/>
    <mergeCell ref="E12:G12"/>
    <mergeCell ref="J12:J13"/>
    <mergeCell ref="K12:L13"/>
    <mergeCell ref="K7:L7"/>
    <mergeCell ref="B9:D9"/>
    <mergeCell ref="O12:R13"/>
    <mergeCell ref="M12:N13"/>
    <mergeCell ref="B40:C40"/>
    <mergeCell ref="D40:P40"/>
    <mergeCell ref="B17:R17"/>
    <mergeCell ref="B23:R23"/>
    <mergeCell ref="B29:R29"/>
    <mergeCell ref="D37:P37"/>
    <mergeCell ref="J15:J16"/>
    <mergeCell ref="N15:O15"/>
    <mergeCell ref="P15:R15"/>
    <mergeCell ref="B18:B22"/>
    <mergeCell ref="B15:C16"/>
    <mergeCell ref="D15:D16"/>
    <mergeCell ref="E15:I15"/>
    <mergeCell ref="L15:L16"/>
  </mergeCells>
  <phoneticPr fontId="2" type="noConversion"/>
  <conditionalFormatting sqref="E34:J34 L34:Q34">
    <cfRule type="cellIs" dxfId="4" priority="3" stopIfTrue="1" operator="equal">
      <formula>0</formula>
    </cfRule>
    <cfRule type="cellIs" dxfId="3" priority="4" stopIfTrue="1" operator="greaterThan">
      <formula>0</formula>
    </cfRule>
  </conditionalFormatting>
  <conditionalFormatting sqref="R34 N5">
    <cfRule type="cellIs" dxfId="2" priority="5" stopIfTrue="1" operator="equal">
      <formula>0</formula>
    </cfRule>
  </conditionalFormatting>
  <conditionalFormatting sqref="K34">
    <cfRule type="cellIs" dxfId="1" priority="1" stopIfTrue="1" operator="equal">
      <formula>0</formula>
    </cfRule>
    <cfRule type="cellIs" dxfId="0" priority="2" stopIfTrue="1" operator="greaterThan">
      <formula>0</formula>
    </cfRule>
  </conditionalFormatting>
  <dataValidations count="1">
    <dataValidation type="list" allowBlank="1" showInputMessage="1" showErrorMessage="1" sqref="E12:G12">
      <formula1>"Commercial, Industrial"</formula1>
    </dataValidation>
  </dataValidations>
  <printOptions horizontalCentered="1"/>
  <pageMargins left="0.23" right="0.23" top="0.5" bottom="0.62" header="0.5" footer="0.5"/>
  <pageSetup paperSize="5" scale="60" orientation="landscape" horizontalDpi="300" verticalDpi="300" r:id="rId1"/>
  <headerFooter alignWithMargins="0">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13"/>
  <sheetViews>
    <sheetView showGridLines="0" view="pageLayout" zoomScaleNormal="70" workbookViewId="0">
      <selection activeCell="F20" sqref="F20"/>
    </sheetView>
  </sheetViews>
  <sheetFormatPr defaultColWidth="9.140625" defaultRowHeight="12.75" x14ac:dyDescent="0.2"/>
  <cols>
    <col min="1" max="1" width="1.5703125" style="1" customWidth="1"/>
    <col min="2" max="2" width="2.42578125" style="1" customWidth="1"/>
    <col min="3" max="3" width="5.28515625" style="1" customWidth="1"/>
    <col min="4" max="4" width="35" style="2" customWidth="1"/>
    <col min="5" max="5" width="11.5703125" style="3" customWidth="1"/>
    <col min="6" max="6" width="12.28515625" style="3" customWidth="1"/>
    <col min="7" max="7" width="12.42578125" style="3" customWidth="1"/>
    <col min="8" max="8" width="15.7109375" style="1" customWidth="1"/>
    <col min="9" max="9" width="14.5703125" style="1" customWidth="1"/>
    <col min="10" max="10" width="2.140625" style="1" customWidth="1"/>
    <col min="11" max="16384" width="9.140625" style="1"/>
  </cols>
  <sheetData>
    <row r="1" spans="2:9" s="83" customFormat="1" ht="24.75" customHeight="1" thickBot="1" x14ac:dyDescent="0.3">
      <c r="B1" s="128" t="s">
        <v>4</v>
      </c>
      <c r="C1" s="131"/>
      <c r="D1" s="69" t="s">
        <v>28</v>
      </c>
      <c r="E1" s="170" t="s">
        <v>54</v>
      </c>
      <c r="F1" s="171"/>
      <c r="G1" s="171"/>
      <c r="H1" s="171"/>
      <c r="I1" s="172"/>
    </row>
    <row r="2" spans="2:9" s="12" customFormat="1" ht="18" customHeight="1" x14ac:dyDescent="0.2">
      <c r="B2" s="176" t="s">
        <v>14</v>
      </c>
      <c r="C2" s="177"/>
      <c r="D2" s="177"/>
      <c r="E2" s="177"/>
      <c r="F2" s="177"/>
      <c r="G2" s="177"/>
      <c r="H2" s="177"/>
      <c r="I2" s="177"/>
    </row>
    <row r="3" spans="2:9" s="12" customFormat="1" ht="18" customHeight="1" x14ac:dyDescent="0.2">
      <c r="B3" s="129"/>
      <c r="C3" s="16">
        <v>2.1</v>
      </c>
      <c r="D3" s="17" t="str">
        <f>IF('EPM Comp Site Plan Template'!D24="","",'EPM Comp Site Plan Template'!D24)</f>
        <v/>
      </c>
      <c r="E3" s="173" t="str">
        <f>IF(G3="","",F3-G3)</f>
        <v/>
      </c>
      <c r="F3" s="178"/>
      <c r="G3" s="178"/>
      <c r="H3" s="178"/>
      <c r="I3" s="179"/>
    </row>
    <row r="4" spans="2:9" s="12" customFormat="1" ht="18" customHeight="1" x14ac:dyDescent="0.2">
      <c r="B4" s="129"/>
      <c r="C4" s="16">
        <v>2.2000000000000002</v>
      </c>
      <c r="D4" s="17" t="str">
        <f>IF('EPM Comp Site Plan Template'!D25="","",'EPM Comp Site Plan Template'!D25)</f>
        <v/>
      </c>
      <c r="E4" s="173" t="str">
        <f>IF(G4="","",F4-G4)</f>
        <v/>
      </c>
      <c r="F4" s="174"/>
      <c r="G4" s="174"/>
      <c r="H4" s="174"/>
      <c r="I4" s="175"/>
    </row>
    <row r="5" spans="2:9" s="12" customFormat="1" ht="18" customHeight="1" x14ac:dyDescent="0.2">
      <c r="B5" s="129"/>
      <c r="C5" s="16">
        <v>2.2999999999999998</v>
      </c>
      <c r="D5" s="17" t="str">
        <f>IF('EPM Comp Site Plan Template'!D26="","",'EPM Comp Site Plan Template'!D26)</f>
        <v/>
      </c>
      <c r="E5" s="173" t="str">
        <f>IF(G5="","",F5-G5)</f>
        <v/>
      </c>
      <c r="F5" s="174"/>
      <c r="G5" s="174"/>
      <c r="H5" s="174"/>
      <c r="I5" s="175"/>
    </row>
    <row r="6" spans="2:9" s="12" customFormat="1" ht="18" customHeight="1" x14ac:dyDescent="0.2">
      <c r="B6" s="129"/>
      <c r="C6" s="16">
        <v>2.4</v>
      </c>
      <c r="D6" s="17" t="str">
        <f>IF('EPM Comp Site Plan Template'!D27="","",'EPM Comp Site Plan Template'!D27)</f>
        <v/>
      </c>
      <c r="E6" s="173" t="str">
        <f>IF(G6="","",F6-G6)</f>
        <v/>
      </c>
      <c r="F6" s="174"/>
      <c r="G6" s="174"/>
      <c r="H6" s="174"/>
      <c r="I6" s="175"/>
    </row>
    <row r="7" spans="2:9" s="12" customFormat="1" ht="18" customHeight="1" thickBot="1" x14ac:dyDescent="0.25">
      <c r="B7" s="160"/>
      <c r="C7" s="21"/>
      <c r="D7" s="22"/>
      <c r="E7" s="180" t="str">
        <f>IF(G7="","",F7-G7)</f>
        <v/>
      </c>
      <c r="F7" s="181"/>
      <c r="G7" s="181"/>
      <c r="H7" s="181"/>
      <c r="I7" s="182"/>
    </row>
    <row r="8" spans="2:9" s="12" customFormat="1" ht="18" customHeight="1" x14ac:dyDescent="0.2">
      <c r="B8" s="176" t="s">
        <v>29</v>
      </c>
      <c r="C8" s="177"/>
      <c r="D8" s="177"/>
      <c r="E8" s="177"/>
      <c r="F8" s="177"/>
      <c r="G8" s="177"/>
      <c r="H8" s="177"/>
      <c r="I8" s="177"/>
    </row>
    <row r="9" spans="2:9" s="12" customFormat="1" ht="18" customHeight="1" x14ac:dyDescent="0.2">
      <c r="B9" s="159"/>
      <c r="C9" s="25">
        <v>3.1</v>
      </c>
      <c r="D9" s="17" t="str">
        <f>IF('EPM Comp Site Plan Template'!D30="","",'EPM Comp Site Plan Template'!D30)</f>
        <v/>
      </c>
      <c r="E9" s="173" t="str">
        <f>IF(G9="","",F9-G9)</f>
        <v/>
      </c>
      <c r="F9" s="174"/>
      <c r="G9" s="174"/>
      <c r="H9" s="174"/>
      <c r="I9" s="175"/>
    </row>
    <row r="10" spans="2:9" s="12" customFormat="1" ht="18" customHeight="1" x14ac:dyDescent="0.2">
      <c r="B10" s="129"/>
      <c r="C10" s="16">
        <v>3.2</v>
      </c>
      <c r="D10" s="17" t="str">
        <f>IF('EPM Comp Site Plan Template'!D31="","",'EPM Comp Site Plan Template'!D31)</f>
        <v/>
      </c>
      <c r="E10" s="173" t="str">
        <f>IF(G10="","",F10-G10)</f>
        <v/>
      </c>
      <c r="F10" s="174"/>
      <c r="G10" s="174"/>
      <c r="H10" s="174"/>
      <c r="I10" s="175"/>
    </row>
    <row r="11" spans="2:9" s="12" customFormat="1" ht="18" customHeight="1" x14ac:dyDescent="0.2">
      <c r="B11" s="129"/>
      <c r="C11" s="16">
        <v>3.3</v>
      </c>
      <c r="D11" s="17" t="str">
        <f>IF('EPM Comp Site Plan Template'!D32="","",'EPM Comp Site Plan Template'!D32)</f>
        <v/>
      </c>
      <c r="E11" s="173" t="str">
        <f>IF(G11="","",F11-G11)</f>
        <v/>
      </c>
      <c r="F11" s="174"/>
      <c r="G11" s="174"/>
      <c r="H11" s="174"/>
      <c r="I11" s="175"/>
    </row>
    <row r="12" spans="2:9" s="12" customFormat="1" ht="18" customHeight="1" thickBot="1" x14ac:dyDescent="0.25">
      <c r="B12" s="160"/>
      <c r="C12" s="21"/>
      <c r="D12" s="22"/>
      <c r="E12" s="180" t="str">
        <f>IF(G12="","",F12-G12)</f>
        <v/>
      </c>
      <c r="F12" s="181"/>
      <c r="G12" s="181"/>
      <c r="H12" s="181"/>
      <c r="I12" s="182"/>
    </row>
    <row r="13" spans="2:9" ht="22.9" customHeight="1" x14ac:dyDescent="0.2">
      <c r="D13" s="1"/>
      <c r="E13" s="4"/>
      <c r="F13" s="5"/>
      <c r="G13" s="5"/>
      <c r="H13" s="3"/>
    </row>
  </sheetData>
  <mergeCells count="15">
    <mergeCell ref="B1:C1"/>
    <mergeCell ref="E1:I1"/>
    <mergeCell ref="E9:I9"/>
    <mergeCell ref="E10:I10"/>
    <mergeCell ref="E11:I11"/>
    <mergeCell ref="B2:I2"/>
    <mergeCell ref="B3:B7"/>
    <mergeCell ref="B8:I8"/>
    <mergeCell ref="B9:B12"/>
    <mergeCell ref="E3:I3"/>
    <mergeCell ref="E4:I4"/>
    <mergeCell ref="E5:I5"/>
    <mergeCell ref="E6:I6"/>
    <mergeCell ref="E7:I7"/>
    <mergeCell ref="E12:I12"/>
  </mergeCells>
  <printOptions horizontalCentered="1"/>
  <pageMargins left="0.48" right="0.4" top="0.5" bottom="0.62" header="0.5" footer="0.5"/>
  <pageSetup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1795DDCFAB274994A63DA245C6867B" ma:contentTypeVersion="7" ma:contentTypeDescription="Create a new document." ma:contentTypeScope="" ma:versionID="8e7b51d0e91cb3ac9bdf9fdc3bbbee27">
  <xsd:schema xmlns:xsd="http://www.w3.org/2001/XMLSchema" xmlns:xs="http://www.w3.org/2001/XMLSchema" xmlns:p="http://schemas.microsoft.com/office/2006/metadata/properties" xmlns:ns2="82FEFB58-FD96-469B-A90F-DB1845C7E063" xmlns:ns3="82fefb58-fd96-469b-a90f-db1845c7e063" xmlns:ns4="f3780e48-a866-4e80-b834-3c4c885c2eff" targetNamespace="http://schemas.microsoft.com/office/2006/metadata/properties" ma:root="true" ma:fieldsID="0cd2b04391e885761a8c7225d9d9e619" ns2:_="" ns3:_="" ns4:_="">
    <xsd:import namespace="82FEFB58-FD96-469B-A90F-DB1845C7E063"/>
    <xsd:import namespace="82fefb58-fd96-469b-a90f-db1845c7e063"/>
    <xsd:import namespace="f3780e48-a866-4e80-b834-3c4c885c2eff"/>
    <xsd:element name="properties">
      <xsd:complexType>
        <xsd:sequence>
          <xsd:element name="documentManagement">
            <xsd:complexType>
              <xsd:all>
                <xsd:element ref="ns2:DocumentDescription" minOccurs="0"/>
                <xsd:element ref="ns2:DocumentName"/>
                <xsd:element ref="ns2:DocumentOwner" minOccurs="0"/>
                <xsd:element ref="ns3:Document_x0020_Type" minOccurs="0"/>
                <xsd:element ref="ns2:DocumentVersion" minOccurs="0"/>
                <xsd:element ref="ns2:DocumentCurrentVersion" minOccurs="0"/>
                <xsd:element ref="ns3:Secondary_x002d_Category" minOccurs="0"/>
                <xsd:element ref="ns3:Document_x0020_Category" minOccurs="0"/>
                <xsd:element ref="ns4:TaxCatchAll" minOccurs="0"/>
                <xsd:element ref="ns4: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EFB58-FD96-469B-A90F-DB1845C7E063" elementFormDefault="qualified">
    <xsd:import namespace="http://schemas.microsoft.com/office/2006/documentManagement/types"/>
    <xsd:import namespace="http://schemas.microsoft.com/office/infopath/2007/PartnerControls"/>
    <xsd:element name="DocumentDescription" ma:index="1" nillable="true" ma:displayName="Document Description" ma:internalName="DocumentDescription">
      <xsd:simpleType>
        <xsd:restriction base="dms:Note">
          <xsd:maxLength value="255"/>
        </xsd:restriction>
      </xsd:simpleType>
    </xsd:element>
    <xsd:element name="DocumentName" ma:index="2" ma:displayName="Document Name" ma:internalName="DocumentName">
      <xsd:simpleType>
        <xsd:restriction base="dms:Text"/>
      </xsd:simpleType>
    </xsd:element>
    <xsd:element name="DocumentOwner" ma:index="3" nillable="true" ma:displayName="Document Owner" ma:indexed="true"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Version" ma:index="5" nillable="true" ma:displayName="Document Version" ma:internalName="DocumentVersion">
      <xsd:simpleType>
        <xsd:restriction base="dms:Text">
          <xsd:maxLength value="255"/>
        </xsd:restriction>
      </xsd:simpleType>
    </xsd:element>
    <xsd:element name="DocumentCurrentVersion" ma:index="6" nillable="true" ma:displayName="Current Version" ma:internalName="DocumentCurrentVer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fefb58-fd96-469b-a90f-db1845c7e063" elementFormDefault="qualified">
    <xsd:import namespace="http://schemas.microsoft.com/office/2006/documentManagement/types"/>
    <xsd:import namespace="http://schemas.microsoft.com/office/infopath/2007/PartnerControls"/>
    <xsd:element name="Document_x0020_Type" ma:index="4" nillable="true" ma:displayName="Document Type" ma:format="Dropdown" ma:internalName="Document_x0020_Type">
      <xsd:simpleType>
        <xsd:restriction base="dms:Choice">
          <xsd:enumeration value="Form"/>
          <xsd:enumeration value="Policy"/>
          <xsd:enumeration value="Resource"/>
          <xsd:enumeration value="Template"/>
          <xsd:enumeration value="Other"/>
        </xsd:restriction>
      </xsd:simpleType>
    </xsd:element>
    <xsd:element name="Secondary_x002d_Category" ma:index="7" nillable="true" ma:displayName="Secondary-Category" ma:format="Dropdown" ma:internalName="Secondary_x002d_Category">
      <xsd:simpleType>
        <xsd:restriction base="dms:Choice">
          <xsd:enumeration value="Custom Projects"/>
          <xsd:enumeration value="EM General"/>
          <xsd:enumeration value="EPM"/>
          <xsd:enumeration value="ESIP"/>
          <xsd:enumeration value="HPEM"/>
          <xsd:enumeration value="IS2.0"/>
          <xsd:enumeration value="Lighting"/>
          <xsd:enumeration value="MTR"/>
          <xsd:enumeration value="QC"/>
          <xsd:enumeration value="ROC"/>
          <xsd:enumeration value="SEM"/>
          <xsd:enumeration value="SEM QC"/>
          <xsd:enumeration value="T&amp;T"/>
          <xsd:enumeration value="TSP"/>
          <xsd:enumeration value="W-WW"/>
          <xsd:enumeration value="Other"/>
        </xsd:restriction>
      </xsd:simpleType>
    </xsd:element>
    <xsd:element name="Document_x0020_Category" ma:index="8" nillable="true" ma:displayName="Document Category" ma:format="Dropdown" ma:internalName="Document_x0020_Category">
      <xsd:simpleType>
        <xsd:restriction base="dms:Choice">
          <xsd:enumeration value="General"/>
          <xsd:enumeration value="Letterheads and Templates"/>
          <xsd:enumeration value="Marketing"/>
          <xsd:enumeration value="Program Materials"/>
          <xsd:enumeration value="Reports"/>
          <xsd:enumeration value="Tools and Calculators"/>
        </xsd:restriction>
      </xsd:simpleType>
    </xsd:element>
  </xsd:schema>
  <xsd:schema xmlns:xsd="http://www.w3.org/2001/XMLSchema" xmlns:xs="http://www.w3.org/2001/XMLSchema" xmlns:dms="http://schemas.microsoft.com/office/2006/documentManagement/types" xmlns:pc="http://schemas.microsoft.com/office/infopath/2007/PartnerControls" targetNamespace="f3780e48-a866-4e80-b834-3c4c885c2ef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1fa9d31-c921-4c04-ad69-8613e24dfd36}" ma:internalName="TaxCatchAll" ma:showField="CatchAllData" ma:web="f3780e48-a866-4e80-b834-3c4c885c2e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1fa9d31-c921-4c04-ad69-8613e24dfd36}" ma:internalName="TaxCatchAllLabel" ma:readOnly="true" ma:showField="CatchAllDataLabel" ma:web="f3780e48-a866-4e80-b834-3c4c885c2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Name xmlns="82FEFB58-FD96-469B-A90F-DB1845C7E063">EPM Comprehensive Plan Template</DocumentName>
    <DocumentDescription xmlns="82FEFB58-FD96-469B-A90F-DB1845C7E063">Template for developing EPM comprehensive plan. 
7/8/20 - Updated HPEM and TT to SEM. I think there is a more recent version to post, but need to locate. SY.</DocumentDescription>
    <DocumentCurrentVersion xmlns="82FEFB58-FD96-469B-A90F-DB1845C7E063">true</DocumentCurrentVersion>
    <DocumentVersion xmlns="82FEFB58-FD96-469B-A90F-DB1845C7E063">2020.07.08</DocumentVersion>
    <DocumentOwner xmlns="82FEFB58-FD96-469B-A90F-DB1845C7E063">
      <UserInfo>
        <DisplayName>Steve Martin</DisplayName>
        <AccountId>60</AccountId>
        <AccountType/>
      </UserInfo>
    </DocumentOwner>
    <Secondary_x002d_Category xmlns="82fefb58-fd96-469b-a90f-db1845c7e063">EPM</Secondary_x002d_Category>
    <TaxCatchAll xmlns="f3780e48-a866-4e80-b834-3c4c885c2eff"/>
    <Document_x0020_Category xmlns="82fefb58-fd96-469b-a90f-db1845c7e063">Program Materials</Document_x0020_Category>
    <Document_x0020_Type xmlns="82fefb58-fd96-469b-a90f-db1845c7e063">Template</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852FB7-F1E2-4283-BD6A-F2DED78DE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EFB58-FD96-469B-A90F-DB1845C7E063"/>
    <ds:schemaRef ds:uri="82fefb58-fd96-469b-a90f-db1845c7e063"/>
    <ds:schemaRef ds:uri="f3780e48-a866-4e80-b834-3c4c885c2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2F230E-0FE9-4FC8-B23D-A4B2D068598F}">
  <ds:schemaRefs>
    <ds:schemaRef ds:uri="http://schemas.microsoft.com/office/infopath/2007/PartnerControls"/>
    <ds:schemaRef ds:uri="http://purl.org/dc/elements/1.1/"/>
    <ds:schemaRef ds:uri="http://schemas.microsoft.com/office/2006/metadata/properties"/>
    <ds:schemaRef ds:uri="82fefb58-fd96-469b-a90f-db1845c7e063"/>
    <ds:schemaRef ds:uri="http://purl.org/dc/terms/"/>
    <ds:schemaRef ds:uri="82FEFB58-FD96-469B-A90F-DB1845C7E063"/>
    <ds:schemaRef ds:uri="http://schemas.openxmlformats.org/package/2006/metadata/core-properties"/>
    <ds:schemaRef ds:uri="http://schemas.microsoft.com/office/2006/documentManagement/types"/>
    <ds:schemaRef ds:uri="f3780e48-a866-4e80-b834-3c4c885c2eff"/>
    <ds:schemaRef ds:uri="http://www.w3.org/XML/1998/namespace"/>
    <ds:schemaRef ds:uri="http://purl.org/dc/dcmitype/"/>
  </ds:schemaRefs>
</ds:datastoreItem>
</file>

<file path=customXml/itemProps3.xml><?xml version="1.0" encoding="utf-8"?>
<ds:datastoreItem xmlns:ds="http://schemas.openxmlformats.org/officeDocument/2006/customXml" ds:itemID="{006E3F31-0EC8-4E84-9E41-694D1BF21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Overview</vt:lpstr>
      <vt:lpstr>EPM Comp Site Plan Template</vt:lpstr>
      <vt:lpstr>Savings Estimate Descriptions</vt:lpstr>
      <vt:lpstr>'EPM Comp Site Plan Template'!Print_Area</vt:lpstr>
      <vt:lpstr>'Savings Estimate Descriptions'!Print_Area</vt:lpstr>
    </vt:vector>
  </TitlesOfParts>
  <Company>SEH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EPM Comprehensive Plan Template</dc:title>
  <dc:creator>sm5486</dc:creator>
  <cp:lastModifiedBy>Wood,Jennifer L (CONTR) - PEJC-TRI CITIES RMHQ</cp:lastModifiedBy>
  <cp:lastPrinted>2022-10-13T00:39:24Z</cp:lastPrinted>
  <dcterms:created xsi:type="dcterms:W3CDTF">2009-12-07T16:40:47Z</dcterms:created>
  <dcterms:modified xsi:type="dcterms:W3CDTF">2022-10-13T00:50:26Z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0x010100281795DDCFAB274994A63DA245C6867B</vt:lpwstr>
  </property>
  <property fmtid="{D5CDD505-2E9C-101B-9397-08002B2CF9AE}" pid="4" name="DocumentType">
    <vt:lpwstr>515</vt:lpwstr>
  </property>
  <property fmtid="{D5CDD505-2E9C-101B-9397-08002B2CF9AE}" pid="5" name="EnergyProgram">
    <vt:lpwstr>683</vt:lpwstr>
  </property>
  <property fmtid="{D5CDD505-2E9C-101B-9397-08002B2CF9AE}" pid="6" name="ProgramComponent">
    <vt:lpwstr>748</vt:lpwstr>
  </property>
  <property fmtid="{D5CDD505-2E9C-101B-9397-08002B2CF9AE}" pid="7" name="DocumentCategory">
    <vt:lpwstr>511</vt:lpwstr>
  </property>
  <property fmtid="{D5CDD505-2E9C-101B-9397-08002B2CF9AE}" pid="8" name="Order">
    <vt:r8>2100</vt:r8>
  </property>
  <property fmtid="{D5CDD505-2E9C-101B-9397-08002B2CF9AE}" pid="9" name="WorkflowChangePath">
    <vt:lpwstr>391dfb79-6842-48de-9b8e-52a27e35f105,6;</vt:lpwstr>
  </property>
  <property fmtid="{D5CDD505-2E9C-101B-9397-08002B2CF9AE}" pid="10" name="xd_ProgID">
    <vt:lpwstr/>
  </property>
  <property fmtid="{D5CDD505-2E9C-101B-9397-08002B2CF9AE}" pid="11" name="TemplateUrl">
    <vt:lpwstr/>
  </property>
  <property fmtid="{D5CDD505-2E9C-101B-9397-08002B2CF9AE}" pid="12" name="DocumentType0">
    <vt:lpwstr>Template|6ce5b9f1-3634-470c-8674-372f32010ee7</vt:lpwstr>
  </property>
  <property fmtid="{D5CDD505-2E9C-101B-9397-08002B2CF9AE}" pid="13" name="ProgramComponent0">
    <vt:lpwstr>EPM|9bc43b62-2625-4746-8461-263df3bb4da5</vt:lpwstr>
  </property>
  <property fmtid="{D5CDD505-2E9C-101B-9397-08002B2CF9AE}" pid="14" name="EnergyProgram0">
    <vt:lpwstr>BPA Energy Smart Industrial (ESI)|61918a4e-2e8e-4888-a5c4-04ebf34c463f</vt:lpwstr>
  </property>
  <property fmtid="{D5CDD505-2E9C-101B-9397-08002B2CF9AE}" pid="15" name="DocumentCategory0">
    <vt:lpwstr>Program Materials|0b8f9eb2-fb76-497a-bb1a-a2db02aec385</vt:lpwstr>
  </property>
</Properties>
</file>