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psu001vdi1.bud.bpa.gov\cifs_mypc_userdata\UserData\Users\AMH0708\Desktop\New Documents to Upload\"/>
    </mc:Choice>
  </mc:AlternateContent>
  <xr:revisionPtr revIDLastSave="0" documentId="8_{78A303C7-0A07-451F-A5BD-C1861EBAA67B}" xr6:coauthVersionLast="47" xr6:coauthVersionMax="47" xr10:uidLastSave="{00000000-0000-0000-0000-000000000000}"/>
  <bookViews>
    <workbookView xWindow="-110" yWindow="-110" windowWidth="19420" windowHeight="11500" xr2:uid="{4C5FEC10-E2EB-49D2-AE94-2FD116E88382}"/>
  </bookViews>
  <sheets>
    <sheet name="Avista-Base Forecast &amp; Actu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1" i="1" l="1"/>
  <c r="J18" i="1"/>
  <c r="C18" i="1"/>
  <c r="J11" i="1"/>
  <c r="J21" i="1" s="1"/>
  <c r="C11" i="1"/>
</calcChain>
</file>

<file path=xl/sharedStrings.xml><?xml version="1.0" encoding="utf-8"?>
<sst xmlns="http://schemas.openxmlformats.org/spreadsheetml/2006/main" count="26" uniqueCount="18">
  <si>
    <t>Results for Avista Corp</t>
  </si>
  <si>
    <t>This is the no transmission except accounts 925 &amp; 565 used as the base for ASCM 2026 analysis</t>
  </si>
  <si>
    <t xml:space="preserve">Purchase &amp; Sale Calculation from the </t>
  </si>
  <si>
    <t>Production + Transmission Total Cost</t>
  </si>
  <si>
    <t>RP_Start</t>
  </si>
  <si>
    <t>Mid_Pt</t>
  </si>
  <si>
    <t>RP_End</t>
  </si>
  <si>
    <t>NLSL Total Cost</t>
  </si>
  <si>
    <t>Purchased Power ($)</t>
  </si>
  <si>
    <t xml:space="preserve">Total Contract System Load </t>
  </si>
  <si>
    <t>Total Sale for Resale Credit ($)</t>
  </si>
  <si>
    <t>NLSL Load</t>
  </si>
  <si>
    <t>Final ASC</t>
  </si>
  <si>
    <t>Holding all base year purchases and sales fixed, and only using the standard forecast method for load growth</t>
  </si>
  <si>
    <t>D</t>
  </si>
  <si>
    <t>Model Results</t>
  </si>
  <si>
    <t>2023 (Base Year)</t>
  </si>
  <si>
    <t>This run uses the same Appendix 1 information but straightlines short-term power purchase costs and applies the MidC market forecast to load growth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</si>
</sst>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;[Red]\(#,##0\)"/>
    <numFmt numFmtId="166" formatCode="#,##0.00;[Red]\(#,##0.0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b/>
      <sz val="10"/>
      <name val="Courier New"/>
      <family val="3"/>
    </font>
    <font>
      <sz val="12"/>
      <name val="Times New Roman"/>
      <family val="1"/>
    </font>
    <font>
      <sz val="10"/>
      <name val="Courier New"/>
      <family val="3"/>
    </font>
    <font>
      <sz val="10"/>
      <name val="Helv"/>
    </font>
    <font>
      <b/>
      <sz val="10"/>
      <color indexed="8"/>
      <name val="Courier New"/>
      <family val="3"/>
    </font>
    <font>
      <b/>
      <sz val="11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5"/>
        <bgColor indexed="64"/>
      </patternFill>
    </fill>
  </fills>
  <borders count="3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7" fillId="0" borderId="0"/>
  </cellStyleXfs>
  <cellXfs count="26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0" fontId="4" fillId="0" borderId="1" xfId="2" applyFont="1" applyBorder="1" applyAlignment="1">
      <alignment horizontal="right" indent="1"/>
    </xf>
    <xf numFmtId="0" fontId="6" fillId="0" borderId="1" xfId="2" applyFont="1" applyBorder="1" applyAlignment="1">
      <alignment horizontal="right"/>
    </xf>
    <xf numFmtId="165" fontId="4" fillId="3" borderId="1" xfId="2" applyNumberFormat="1" applyFont="1" applyFill="1" applyBorder="1" applyAlignment="1">
      <alignment horizontal="right"/>
    </xf>
    <xf numFmtId="165" fontId="4" fillId="0" borderId="1" xfId="2" applyNumberFormat="1" applyFont="1" applyBorder="1" applyAlignment="1">
      <alignment horizontal="right"/>
    </xf>
    <xf numFmtId="165" fontId="4" fillId="4" borderId="1" xfId="2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38" fontId="4" fillId="0" borderId="0" xfId="0" applyNumberFormat="1" applyFont="1" applyAlignment="1">
      <alignment horizontal="right"/>
    </xf>
    <xf numFmtId="0" fontId="4" fillId="0" borderId="1" xfId="3" applyFont="1" applyBorder="1" applyAlignment="1">
      <alignment horizontal="right" indent="1"/>
    </xf>
    <xf numFmtId="49" fontId="6" fillId="0" borderId="1" xfId="2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43" fontId="8" fillId="5" borderId="2" xfId="1" applyFont="1" applyFill="1" applyBorder="1" applyAlignment="1" applyProtection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9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43" fontId="8" fillId="5" borderId="0" xfId="1" applyFont="1" applyFill="1" applyBorder="1" applyAlignment="1" applyProtection="1">
      <alignment horizontal="right"/>
    </xf>
    <xf numFmtId="0" fontId="2" fillId="2" borderId="0" xfId="0" applyFont="1" applyFill="1" applyAlignment="1">
      <alignment horizontal="center"/>
    </xf>
  </cellXfs>
  <cellStyles count="4">
    <cellStyle name="Comma" xfId="1" builtinId="3"/>
    <cellStyle name="Normal" xfId="0" builtinId="0"/>
    <cellStyle name="Normal_09 Forecast - Draft 8 2_PGE_ASC_Forecast_Model_FY2010-11_Final" xfId="2" xr:uid="{616CBFB1-2245-4048-A912-CE171910C056}"/>
    <cellStyle name="Normal_Last Approved" xfId="3" xr:uid="{2A8D16A9-E0D2-4B4F-8724-2AAB9DBBFC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50A70-3DA0-4017-B8A4-503383A54ACE}">
  <dimension ref="A1:Q30"/>
  <sheetViews>
    <sheetView tabSelected="1" zoomScaleNormal="100" workbookViewId="0">
      <selection activeCell="H20" sqref="H20"/>
    </sheetView>
  </sheetViews>
  <sheetFormatPr defaultRowHeight="14.5" x14ac:dyDescent="0.35"/>
  <cols>
    <col min="1" max="1" width="31.7265625" bestFit="1" customWidth="1"/>
    <col min="3" max="3" width="22.26953125" bestFit="1" customWidth="1"/>
    <col min="4" max="4" width="13.7265625" bestFit="1" customWidth="1"/>
    <col min="5" max="5" width="15.54296875" bestFit="1" customWidth="1"/>
    <col min="6" max="9" width="13.7265625" bestFit="1" customWidth="1"/>
    <col min="10" max="10" width="16.81640625" bestFit="1" customWidth="1"/>
    <col min="11" max="11" width="13.7265625" bestFit="1" customWidth="1"/>
    <col min="12" max="12" width="15.54296875" bestFit="1" customWidth="1"/>
    <col min="13" max="13" width="14.26953125" bestFit="1" customWidth="1"/>
    <col min="14" max="14" width="6.453125" bestFit="1" customWidth="1"/>
    <col min="15" max="15" width="36.453125" bestFit="1" customWidth="1"/>
    <col min="16" max="16" width="16" bestFit="1" customWidth="1"/>
    <col min="17" max="17" width="12.26953125" bestFit="1" customWidth="1"/>
    <col min="18" max="24" width="6.453125" bestFit="1" customWidth="1"/>
  </cols>
  <sheetData>
    <row r="1" spans="1:16" s="1" customFormat="1" x14ac:dyDescent="0.35"/>
    <row r="2" spans="1:16" s="1" customFormat="1" ht="15" x14ac:dyDescent="0.4">
      <c r="A2" s="2" t="s">
        <v>0</v>
      </c>
    </row>
    <row r="3" spans="1:16" s="1" customFormat="1" x14ac:dyDescent="0.35"/>
    <row r="4" spans="1:16" s="1" customFormat="1" x14ac:dyDescent="0.35">
      <c r="A4" s="3" t="s">
        <v>1</v>
      </c>
    </row>
    <row r="5" spans="1:16" s="1" customFormat="1" x14ac:dyDescent="0.35">
      <c r="A5" s="3"/>
    </row>
    <row r="6" spans="1:16" s="1" customFormat="1" ht="15.75" customHeight="1" x14ac:dyDescent="0.35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N6" s="25" t="s">
        <v>15</v>
      </c>
      <c r="O6" s="25"/>
      <c r="P6" s="25"/>
    </row>
    <row r="7" spans="1:16" s="1" customFormat="1" ht="15" x14ac:dyDescent="0.4">
      <c r="C7" s="4" t="s">
        <v>16</v>
      </c>
      <c r="D7" s="5">
        <v>45292</v>
      </c>
      <c r="E7" s="5">
        <v>45383</v>
      </c>
      <c r="F7" s="5">
        <v>45566</v>
      </c>
      <c r="G7" s="5">
        <v>45748</v>
      </c>
      <c r="H7" s="5">
        <v>45931</v>
      </c>
      <c r="I7" s="5">
        <v>46113</v>
      </c>
      <c r="J7" s="5">
        <v>46478</v>
      </c>
      <c r="K7" s="5">
        <v>46844</v>
      </c>
      <c r="L7" s="5">
        <v>47027</v>
      </c>
      <c r="O7" s="6" t="s">
        <v>3</v>
      </c>
      <c r="P7" s="7">
        <v>552561849.96553946</v>
      </c>
    </row>
    <row r="8" spans="1:16" s="1" customFormat="1" x14ac:dyDescent="0.35">
      <c r="H8" s="1" t="s">
        <v>4</v>
      </c>
      <c r="J8" s="1" t="s">
        <v>5</v>
      </c>
      <c r="L8" s="1" t="s">
        <v>6</v>
      </c>
      <c r="O8" s="6" t="s">
        <v>7</v>
      </c>
      <c r="P8" s="8">
        <v>4798730.3976642331</v>
      </c>
    </row>
    <row r="9" spans="1:16" s="14" customFormat="1" ht="13.5" x14ac:dyDescent="0.35">
      <c r="A9" s="9" t="s">
        <v>8</v>
      </c>
      <c r="B9" s="10"/>
      <c r="C9" s="11">
        <v>216427715</v>
      </c>
      <c r="D9" s="12">
        <v>199554883.62577406</v>
      </c>
      <c r="E9" s="12">
        <v>200517750.3045654</v>
      </c>
      <c r="F9" s="12">
        <v>175796554.84666762</v>
      </c>
      <c r="G9" s="12">
        <v>177608915.96180367</v>
      </c>
      <c r="H9" s="12">
        <v>185162567.2044296</v>
      </c>
      <c r="I9" s="12">
        <v>186801436.45544153</v>
      </c>
      <c r="J9" s="13">
        <v>189030445.58813953</v>
      </c>
      <c r="K9" s="12">
        <v>192841410.84659234</v>
      </c>
      <c r="L9" s="12">
        <v>194546579.96278584</v>
      </c>
      <c r="O9" s="6" t="s">
        <v>9</v>
      </c>
      <c r="P9" s="15">
        <v>9717610.4295088779</v>
      </c>
    </row>
    <row r="10" spans="1:16" s="14" customFormat="1" ht="14" thickBot="1" x14ac:dyDescent="0.4">
      <c r="A10" s="16" t="s">
        <v>10</v>
      </c>
      <c r="B10" s="17"/>
      <c r="C10" s="11">
        <v>253658001</v>
      </c>
      <c r="D10" s="12">
        <v>177641897.11890572</v>
      </c>
      <c r="E10" s="12">
        <v>177920173.7507368</v>
      </c>
      <c r="F10" s="12">
        <v>118106364.26213922</v>
      </c>
      <c r="G10" s="12">
        <v>118630151.98674379</v>
      </c>
      <c r="H10" s="12">
        <v>130352200.61406012</v>
      </c>
      <c r="I10" s="12">
        <v>130825847.71934327</v>
      </c>
      <c r="J10" s="13">
        <v>128288929.66209371</v>
      </c>
      <c r="K10" s="12">
        <v>127382795.50356078</v>
      </c>
      <c r="L10" s="12">
        <v>127875603.83186677</v>
      </c>
      <c r="O10" s="6" t="s">
        <v>11</v>
      </c>
      <c r="P10" s="8">
        <v>109791.504</v>
      </c>
    </row>
    <row r="11" spans="1:16" s="1" customFormat="1" ht="15" thickBot="1" x14ac:dyDescent="0.4">
      <c r="C11" s="18">
        <f>C9-C10</f>
        <v>-37230286</v>
      </c>
      <c r="J11" s="18">
        <f>J9-J10</f>
        <v>60741515.92604582</v>
      </c>
      <c r="M11" s="18"/>
      <c r="O11" s="6" t="s">
        <v>12</v>
      </c>
      <c r="P11" s="19">
        <v>56.861905915430448</v>
      </c>
    </row>
    <row r="12" spans="1:16" s="1" customFormat="1" x14ac:dyDescent="0.35">
      <c r="C12" s="18"/>
      <c r="J12" s="18"/>
      <c r="M12" s="18"/>
      <c r="O12" s="6"/>
      <c r="P12" s="24"/>
    </row>
    <row r="13" spans="1:16" s="1" customFormat="1" x14ac:dyDescent="0.35">
      <c r="A13" s="20" t="s">
        <v>17</v>
      </c>
    </row>
    <row r="14" spans="1:16" s="1" customFormat="1" x14ac:dyDescent="0.35"/>
    <row r="15" spans="1:16" s="1" customFormat="1" x14ac:dyDescent="0.35">
      <c r="O15" s="6" t="s">
        <v>3</v>
      </c>
      <c r="P15" s="7">
        <v>467823871.4026826</v>
      </c>
    </row>
    <row r="16" spans="1:16" s="1" customFormat="1" x14ac:dyDescent="0.35">
      <c r="A16" s="9" t="s">
        <v>8</v>
      </c>
      <c r="B16" s="10"/>
      <c r="C16" s="11">
        <v>216427715</v>
      </c>
      <c r="D16" s="12">
        <v>199554883.62577406</v>
      </c>
      <c r="E16" s="12">
        <v>217390581.67879134</v>
      </c>
      <c r="F16" s="12">
        <v>219336443.5968802</v>
      </c>
      <c r="G16" s="12">
        <v>221148804.71201625</v>
      </c>
      <c r="H16" s="12">
        <v>222821866.65477744</v>
      </c>
      <c r="I16" s="12">
        <v>224460735.90578938</v>
      </c>
      <c r="J16" s="13">
        <v>232941147.61172217</v>
      </c>
      <c r="K16" s="12">
        <v>231023986.33886376</v>
      </c>
      <c r="L16" s="12">
        <v>232729155.45505726</v>
      </c>
      <c r="O16" s="6" t="s">
        <v>7</v>
      </c>
      <c r="P16" s="8">
        <v>4798730.3976642331</v>
      </c>
    </row>
    <row r="17" spans="1:17" s="1" customFormat="1" x14ac:dyDescent="0.35">
      <c r="A17" s="16" t="s">
        <v>10</v>
      </c>
      <c r="B17" s="17"/>
      <c r="C17" s="11">
        <v>253658001</v>
      </c>
      <c r="D17" s="12">
        <v>177641897.11890572</v>
      </c>
      <c r="E17" s="12">
        <v>253936277.63183108</v>
      </c>
      <c r="F17" s="12">
        <v>254498648.2200976</v>
      </c>
      <c r="G17" s="12">
        <v>255022435.94470221</v>
      </c>
      <c r="H17" s="12">
        <v>255505965.02773243</v>
      </c>
      <c r="I17" s="12">
        <v>255979612.13301557</v>
      </c>
      <c r="J17" s="13">
        <v>256937610.24853307</v>
      </c>
      <c r="K17" s="12">
        <v>257876447.14102775</v>
      </c>
      <c r="L17" s="12">
        <v>258369255.46933374</v>
      </c>
      <c r="O17" s="6" t="s">
        <v>9</v>
      </c>
      <c r="P17" s="15">
        <v>9717610.4295088779</v>
      </c>
    </row>
    <row r="18" spans="1:17" s="1" customFormat="1" ht="15" thickBot="1" x14ac:dyDescent="0.4">
      <c r="C18" s="18">
        <f>C16-C17</f>
        <v>-37230286</v>
      </c>
      <c r="J18" s="18">
        <f>J16-J17</f>
        <v>-23996462.636810899</v>
      </c>
      <c r="M18" s="18"/>
      <c r="O18" s="6" t="s">
        <v>11</v>
      </c>
      <c r="P18" s="8">
        <v>109791.504</v>
      </c>
    </row>
    <row r="19" spans="1:17" s="1" customFormat="1" ht="15" thickBot="1" x14ac:dyDescent="0.4">
      <c r="A19" s="20" t="s">
        <v>13</v>
      </c>
      <c r="O19" s="6" t="s">
        <v>12</v>
      </c>
      <c r="P19" s="19">
        <v>48.141863145909845</v>
      </c>
    </row>
    <row r="20" spans="1:17" s="1" customFormat="1" x14ac:dyDescent="0.35"/>
    <row r="21" spans="1:17" x14ac:dyDescent="0.35">
      <c r="A21" s="21"/>
      <c r="B21" s="21"/>
      <c r="C21" s="21"/>
      <c r="D21" s="21"/>
      <c r="E21" s="21"/>
      <c r="F21" s="21"/>
      <c r="G21" s="21"/>
      <c r="H21" s="21"/>
      <c r="I21" s="22" t="s">
        <v>14</v>
      </c>
      <c r="J21" s="18">
        <f>J11-J18</f>
        <v>84737978.562856719</v>
      </c>
      <c r="K21" s="21"/>
      <c r="L21" s="21"/>
      <c r="M21" s="21"/>
      <c r="N21" s="21"/>
      <c r="O21" s="22" t="s">
        <v>14</v>
      </c>
      <c r="P21" s="23">
        <f>P11-P19</f>
        <v>8.7200427695206031</v>
      </c>
      <c r="Q21" s="21"/>
    </row>
    <row r="22" spans="1:17" x14ac:dyDescent="0.35">
      <c r="A22" s="3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x14ac:dyDescent="0.3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x14ac:dyDescent="0.3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x14ac:dyDescent="0.3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x14ac:dyDescent="0.3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x14ac:dyDescent="0.3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x14ac:dyDescent="0.3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x14ac:dyDescent="0.3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x14ac:dyDescent="0.3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</sheetData>
  <mergeCells count="2">
    <mergeCell ref="A6:L6"/>
    <mergeCell ref="N6:P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6E24FC16C59A4B9B2D927B94657A16" ma:contentTypeVersion="10" ma:contentTypeDescription="Create a new document." ma:contentTypeScope="" ma:versionID="6c3d5222f98e485cf4d69c77902daf13">
  <xsd:schema xmlns:xsd="http://www.w3.org/2001/XMLSchema" xmlns:xs="http://www.w3.org/2001/XMLSchema" xmlns:p="http://schemas.microsoft.com/office/2006/metadata/properties" xmlns:ns2="94d0a5ce-4b4c-4969-81bc-bcc4fc289eff" targetNamespace="http://schemas.microsoft.com/office/2006/metadata/properties" ma:root="true" ma:fieldsID="4bb3f15a41597416952a669f3b15107d" ns2:_="">
    <xsd:import namespace="94d0a5ce-4b4c-4969-81bc-bcc4fc289ef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0a5ce-4b4c-4969-81bc-bcc4fc289e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FC8C6C-4232-4119-83C6-C4D5575A7F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A46319-7FC2-4ABF-B727-4B01F22119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0a5ce-4b4c-4969-81bc-bcc4fc289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C9DB08-9737-48C7-866E-2DD4D64037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Avista-Base Forecast &amp; Actuals</vt:lpstr>
    </vt:vector>
  </TitlesOfParts>
  <Company>Bonneville Power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Edwards,Michael D (BPA) - PSRF-6</dc:creator>
  <cp:lastModifiedBy>Rhoads,Abigail M (BPA) - NKD-7</cp:lastModifiedBy>
  <dcterms:created xsi:type="dcterms:W3CDTF">2026-04-29T22:35:33Z</dcterms:created>
  <dcterms:modified xsi:type="dcterms:W3CDTF">2026-09-10T19:00:42Z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0x010100BD6E24FC16C59A4B9B2D927B94657A16</vt:lpwstr>
  </property>
</Properties>
</file>