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rtal.bud.bpa.gov/sites/RateCase/BP27/7i Proceeding Documents/Testimony/"/>
    </mc:Choice>
  </mc:AlternateContent>
  <xr:revisionPtr revIDLastSave="0" documentId="13_ncr:20000001_{F3F7EF05-1EEF-4596-9EE0-9546D1D40804}" xr6:coauthVersionLast="47" xr6:coauthVersionMax="47" xr10:uidLastSave="{00000000-0000-0000-0000-000000000000}"/>
  <bookViews>
    <workbookView xWindow="7320" yWindow="1575" windowWidth="16890" windowHeight="11295" xr2:uid="{B697C6ED-3858-48DB-A56F-A9A5ED684157}"/>
  </bookViews>
  <sheets>
    <sheet name="PeakMetric" sheetId="1" r:id="rId1"/>
  </sheets>
  <definedNames>
    <definedName name="_xlnm._FilterDatabase" localSheetId="0" hidden="1">PeakMetric!$B$2:$C$14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H3" i="1" s="1"/>
  <c r="F4" i="1"/>
  <c r="H4" i="1" s="1"/>
  <c r="F5" i="1"/>
  <c r="H5" i="1" s="1"/>
  <c r="F6" i="1"/>
  <c r="H6" i="1" s="1"/>
  <c r="F7" i="1"/>
  <c r="H7" i="1" s="1"/>
  <c r="F8" i="1"/>
  <c r="H8" i="1" s="1"/>
  <c r="F9" i="1"/>
  <c r="H9" i="1" s="1"/>
  <c r="F10" i="1"/>
  <c r="H10" i="1" s="1"/>
  <c r="F11" i="1"/>
  <c r="H11" i="1" s="1"/>
  <c r="F12" i="1"/>
  <c r="H12" i="1" s="1"/>
  <c r="F13" i="1"/>
  <c r="H13" i="1" s="1"/>
  <c r="F14" i="1"/>
  <c r="H14" i="1" s="1"/>
  <c r="H15" i="1" l="1"/>
</calcChain>
</file>

<file path=xl/sharedStrings.xml><?xml version="1.0" encoding="utf-8"?>
<sst xmlns="http://schemas.openxmlformats.org/spreadsheetml/2006/main" count="39" uniqueCount="28">
  <si>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</si>
  <si>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</si>
  <si>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</si>
  <si>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</si>
  <si>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</si>
  <si>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</si>
  <si>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</si>
  <si>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</si>
  <si>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</si>
  <si>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</si>
  <si>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</si>
  <si>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</si>
  <si>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6-HR-Peak</t>
  </si>
  <si>
    <t>Total</t>
  </si>
  <si>
    <t>2025PI (Preliminary Injunction, As Ordered) MW</t>
  </si>
  <si>
    <t>Delta MW</t>
  </si>
  <si>
    <t>BP-26 Rate Case MW</t>
  </si>
  <si>
    <t>Month</t>
  </si>
  <si>
    <t>Capacity Metric</t>
  </si>
  <si>
    <t>BP-26 Published Demand Rates $/kW/mo</t>
  </si>
  <si>
    <t>A</t>
  </si>
  <si>
    <t>B</t>
  </si>
  <si>
    <t>C</t>
  </si>
  <si>
    <t>D</t>
  </si>
  <si>
    <t>E</t>
  </si>
  <si>
    <t>F</t>
  </si>
  <si>
    <t>G</t>
  </si>
  <si>
    <t>Lost Capacity Inventory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</si>
</sst>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4" fillId="0" borderId="1" xfId="1" applyNumberFormat="1" applyFont="1" applyFill="1" applyBorder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164" fontId="3" fillId="0" borderId="2" xfId="1" applyNumberFormat="1" applyFont="1" applyFill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4C643-8D8A-49EA-8770-9AF076E63F5B}">
  <dimension ref="A1:I31"/>
  <sheetViews>
    <sheetView tabSelected="1" workbookViewId="0">
      <selection sqref="A1:H15"/>
    </sheetView>
  </sheetViews>
  <sheetFormatPr defaultRowHeight="15" x14ac:dyDescent="0.25"/>
  <cols>
    <col min="1" max="1" width="9.140625" style="1"/>
    <col min="2" max="2" width="6.85546875" style="1" customWidth="1"/>
    <col min="3" max="3" width="12.5703125" style="1" bestFit="1" customWidth="1"/>
    <col min="4" max="4" width="11.140625" style="1" customWidth="1"/>
    <col min="5" max="5" width="14.140625" style="1" customWidth="1"/>
    <col min="6" max="6" width="6.85546875" style="1" customWidth="1"/>
    <col min="7" max="7" width="14.28515625" style="1" customWidth="1"/>
    <col min="8" max="8" width="14.140625" style="1" customWidth="1"/>
    <col min="9" max="9" width="13.42578125" style="1" customWidth="1"/>
    <col min="10" max="16384" width="9.140625" style="1"/>
  </cols>
  <sheetData>
    <row r="1" spans="1:8" x14ac:dyDescent="0.25"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</row>
    <row r="2" spans="1:8" ht="60" x14ac:dyDescent="0.25">
      <c r="B2" s="3" t="s">
        <v>17</v>
      </c>
      <c r="C2" s="3" t="s">
        <v>18</v>
      </c>
      <c r="D2" s="3" t="s">
        <v>16</v>
      </c>
      <c r="E2" s="3" t="s">
        <v>14</v>
      </c>
      <c r="F2" s="3" t="s">
        <v>15</v>
      </c>
      <c r="G2" s="3" t="s">
        <v>19</v>
      </c>
      <c r="H2" s="3" t="s">
        <v>27</v>
      </c>
    </row>
    <row r="3" spans="1:8" x14ac:dyDescent="0.25">
      <c r="A3" s="1">
        <v>1</v>
      </c>
      <c r="B3" s="6" t="s">
        <v>0</v>
      </c>
      <c r="C3" s="7" t="s">
        <v>12</v>
      </c>
      <c r="D3" s="7">
        <v>1170</v>
      </c>
      <c r="E3" s="7">
        <v>740</v>
      </c>
      <c r="F3" s="7">
        <f t="shared" ref="F3:F14" si="0">E3-D3</f>
        <v>-430</v>
      </c>
      <c r="G3" s="7">
        <v>13.81</v>
      </c>
      <c r="H3" s="8">
        <f t="shared" ref="H3:H14" si="1">G3*F3*1000</f>
        <v>-5938300</v>
      </c>
    </row>
    <row r="4" spans="1:8" x14ac:dyDescent="0.25">
      <c r="A4" s="1">
        <v>2</v>
      </c>
      <c r="B4" s="6" t="s">
        <v>1</v>
      </c>
      <c r="C4" s="7" t="s">
        <v>12</v>
      </c>
      <c r="D4" s="7">
        <v>1170</v>
      </c>
      <c r="E4" s="7">
        <v>950</v>
      </c>
      <c r="F4" s="7">
        <f t="shared" si="0"/>
        <v>-220</v>
      </c>
      <c r="G4" s="7">
        <v>10.78</v>
      </c>
      <c r="H4" s="8">
        <f t="shared" si="1"/>
        <v>-2371600</v>
      </c>
    </row>
    <row r="5" spans="1:8" x14ac:dyDescent="0.25">
      <c r="A5" s="1">
        <v>3</v>
      </c>
      <c r="B5" s="6" t="s">
        <v>2</v>
      </c>
      <c r="C5" s="7" t="s">
        <v>12</v>
      </c>
      <c r="D5" s="7">
        <v>680</v>
      </c>
      <c r="E5" s="7">
        <v>700</v>
      </c>
      <c r="F5" s="7">
        <f t="shared" si="0"/>
        <v>20</v>
      </c>
      <c r="G5" s="7">
        <v>12.99</v>
      </c>
      <c r="H5" s="8">
        <f t="shared" si="1"/>
        <v>259800</v>
      </c>
    </row>
    <row r="6" spans="1:8" x14ac:dyDescent="0.25">
      <c r="A6" s="1">
        <v>4</v>
      </c>
      <c r="B6" s="6" t="s">
        <v>3</v>
      </c>
      <c r="C6" s="7" t="s">
        <v>12</v>
      </c>
      <c r="D6" s="7">
        <v>1970</v>
      </c>
      <c r="E6" s="7">
        <v>2010</v>
      </c>
      <c r="F6" s="7">
        <f t="shared" si="0"/>
        <v>40</v>
      </c>
      <c r="G6" s="7">
        <v>11.88</v>
      </c>
      <c r="H6" s="8">
        <f t="shared" si="1"/>
        <v>475200.00000000006</v>
      </c>
    </row>
    <row r="7" spans="1:8" x14ac:dyDescent="0.25">
      <c r="A7" s="1">
        <v>5</v>
      </c>
      <c r="B7" s="6" t="s">
        <v>4</v>
      </c>
      <c r="C7" s="7" t="s">
        <v>12</v>
      </c>
      <c r="D7" s="7">
        <v>2030</v>
      </c>
      <c r="E7" s="7">
        <v>2080</v>
      </c>
      <c r="F7" s="7">
        <f t="shared" si="0"/>
        <v>50</v>
      </c>
      <c r="G7" s="7">
        <v>12.39</v>
      </c>
      <c r="H7" s="8">
        <f t="shared" si="1"/>
        <v>619500</v>
      </c>
    </row>
    <row r="8" spans="1:8" x14ac:dyDescent="0.25">
      <c r="A8" s="1">
        <v>6</v>
      </c>
      <c r="B8" s="6" t="s">
        <v>5</v>
      </c>
      <c r="C8" s="7" t="s">
        <v>12</v>
      </c>
      <c r="D8" s="7">
        <v>2850</v>
      </c>
      <c r="E8" s="7">
        <v>2670</v>
      </c>
      <c r="F8" s="7">
        <f t="shared" si="0"/>
        <v>-180</v>
      </c>
      <c r="G8" s="7">
        <v>7.97</v>
      </c>
      <c r="H8" s="8">
        <f t="shared" si="1"/>
        <v>-1434600</v>
      </c>
    </row>
    <row r="9" spans="1:8" x14ac:dyDescent="0.25">
      <c r="A9" s="1">
        <v>7</v>
      </c>
      <c r="B9" s="6" t="s">
        <v>6</v>
      </c>
      <c r="C9" s="7" t="s">
        <v>12</v>
      </c>
      <c r="D9" s="7">
        <v>1640</v>
      </c>
      <c r="E9" s="7">
        <v>1290</v>
      </c>
      <c r="F9" s="7">
        <f t="shared" si="0"/>
        <v>-350</v>
      </c>
      <c r="G9" s="7">
        <v>6.09</v>
      </c>
      <c r="H9" s="8">
        <f t="shared" si="1"/>
        <v>-2131500</v>
      </c>
    </row>
    <row r="10" spans="1:8" x14ac:dyDescent="0.25">
      <c r="A10" s="1">
        <v>8</v>
      </c>
      <c r="B10" s="6" t="s">
        <v>7</v>
      </c>
      <c r="C10" s="7" t="s">
        <v>12</v>
      </c>
      <c r="D10" s="7">
        <v>3280</v>
      </c>
      <c r="E10" s="7">
        <v>2920</v>
      </c>
      <c r="F10" s="7">
        <f t="shared" si="0"/>
        <v>-360</v>
      </c>
      <c r="G10" s="7">
        <v>2.35</v>
      </c>
      <c r="H10" s="8">
        <f t="shared" si="1"/>
        <v>-846000</v>
      </c>
    </row>
    <row r="11" spans="1:8" x14ac:dyDescent="0.25">
      <c r="A11" s="1">
        <v>9</v>
      </c>
      <c r="B11" s="6" t="s">
        <v>8</v>
      </c>
      <c r="C11" s="7" t="s">
        <v>12</v>
      </c>
      <c r="D11" s="7">
        <v>4060</v>
      </c>
      <c r="E11" s="7">
        <v>3870</v>
      </c>
      <c r="F11" s="7">
        <f t="shared" si="0"/>
        <v>-190</v>
      </c>
      <c r="G11" s="7">
        <v>4.12</v>
      </c>
      <c r="H11" s="8">
        <f t="shared" si="1"/>
        <v>-782800.00000000012</v>
      </c>
    </row>
    <row r="12" spans="1:8" x14ac:dyDescent="0.25">
      <c r="A12" s="1">
        <v>10</v>
      </c>
      <c r="B12" s="6" t="s">
        <v>9</v>
      </c>
      <c r="C12" s="7" t="s">
        <v>12</v>
      </c>
      <c r="D12" s="7">
        <v>3300</v>
      </c>
      <c r="E12" s="7">
        <v>3150</v>
      </c>
      <c r="F12" s="7">
        <f t="shared" si="0"/>
        <v>-150</v>
      </c>
      <c r="G12" s="7">
        <v>13.91</v>
      </c>
      <c r="H12" s="8">
        <f t="shared" si="1"/>
        <v>-2086500</v>
      </c>
    </row>
    <row r="13" spans="1:8" x14ac:dyDescent="0.25">
      <c r="A13" s="1">
        <v>11</v>
      </c>
      <c r="B13" s="6" t="s">
        <v>10</v>
      </c>
      <c r="C13" s="7" t="s">
        <v>12</v>
      </c>
      <c r="D13" s="7">
        <v>870</v>
      </c>
      <c r="E13" s="7">
        <v>-170</v>
      </c>
      <c r="F13" s="7">
        <f t="shared" si="0"/>
        <v>-1040</v>
      </c>
      <c r="G13" s="7">
        <v>14.67</v>
      </c>
      <c r="H13" s="8">
        <f t="shared" si="1"/>
        <v>-15256800</v>
      </c>
    </row>
    <row r="14" spans="1:8" ht="15.75" thickBot="1" x14ac:dyDescent="0.3">
      <c r="A14" s="1">
        <v>12</v>
      </c>
      <c r="B14" s="6" t="s">
        <v>11</v>
      </c>
      <c r="C14" s="7" t="s">
        <v>12</v>
      </c>
      <c r="D14" s="7">
        <v>1280</v>
      </c>
      <c r="E14" s="7">
        <v>580</v>
      </c>
      <c r="F14" s="7">
        <f t="shared" si="0"/>
        <v>-700</v>
      </c>
      <c r="G14" s="7">
        <v>16.510000000000002</v>
      </c>
      <c r="H14" s="9">
        <f t="shared" si="1"/>
        <v>-11557000.000000002</v>
      </c>
    </row>
    <row r="15" spans="1:8" ht="15.75" thickBot="1" x14ac:dyDescent="0.3">
      <c r="A15" s="1">
        <v>13</v>
      </c>
      <c r="G15" s="5" t="s">
        <v>13</v>
      </c>
      <c r="H15" s="4">
        <f>SUM(H3:H14)</f>
        <v>-41050600</v>
      </c>
    </row>
    <row r="17" spans="4:9" x14ac:dyDescent="0.25">
      <c r="D17"/>
      <c r="E17"/>
      <c r="F17"/>
      <c r="G17"/>
      <c r="H17"/>
      <c r="I17"/>
    </row>
    <row r="18" spans="4:9" x14ac:dyDescent="0.25">
      <c r="D18"/>
      <c r="E18"/>
      <c r="F18"/>
      <c r="G18"/>
      <c r="H18"/>
      <c r="I18"/>
    </row>
    <row r="19" spans="4:9" x14ac:dyDescent="0.25">
      <c r="D19"/>
      <c r="E19"/>
      <c r="F19"/>
      <c r="G19"/>
      <c r="H19"/>
      <c r="I19"/>
    </row>
    <row r="20" spans="4:9" x14ac:dyDescent="0.25">
      <c r="D20"/>
      <c r="E20"/>
      <c r="F20"/>
      <c r="G20"/>
      <c r="H20"/>
      <c r="I20"/>
    </row>
    <row r="21" spans="4:9" x14ac:dyDescent="0.25">
      <c r="D21"/>
      <c r="E21"/>
      <c r="F21"/>
      <c r="G21"/>
      <c r="H21"/>
      <c r="I21"/>
    </row>
    <row r="22" spans="4:9" x14ac:dyDescent="0.25">
      <c r="D22"/>
      <c r="E22"/>
      <c r="F22"/>
      <c r="G22"/>
      <c r="H22"/>
      <c r="I22"/>
    </row>
    <row r="23" spans="4:9" x14ac:dyDescent="0.25">
      <c r="D23"/>
      <c r="E23"/>
      <c r="F23"/>
      <c r="G23"/>
      <c r="H23"/>
      <c r="I23"/>
    </row>
    <row r="24" spans="4:9" x14ac:dyDescent="0.25">
      <c r="D24"/>
      <c r="E24"/>
      <c r="F24"/>
      <c r="G24"/>
      <c r="H24"/>
      <c r="I24"/>
    </row>
    <row r="25" spans="4:9" x14ac:dyDescent="0.25">
      <c r="D25"/>
      <c r="E25"/>
      <c r="F25"/>
      <c r="G25"/>
      <c r="H25"/>
      <c r="I25"/>
    </row>
    <row r="26" spans="4:9" x14ac:dyDescent="0.25">
      <c r="D26"/>
      <c r="E26"/>
      <c r="F26"/>
      <c r="G26"/>
      <c r="H26"/>
      <c r="I26"/>
    </row>
    <row r="27" spans="4:9" x14ac:dyDescent="0.25">
      <c r="D27"/>
      <c r="E27"/>
      <c r="F27"/>
      <c r="G27"/>
      <c r="H27"/>
      <c r="I27"/>
    </row>
    <row r="28" spans="4:9" x14ac:dyDescent="0.25">
      <c r="D28"/>
      <c r="E28"/>
      <c r="F28"/>
      <c r="G28"/>
      <c r="H28"/>
      <c r="I28"/>
    </row>
    <row r="29" spans="4:9" x14ac:dyDescent="0.25">
      <c r="D29"/>
      <c r="E29"/>
      <c r="F29"/>
      <c r="G29"/>
      <c r="H29"/>
      <c r="I29"/>
    </row>
    <row r="30" spans="4:9" x14ac:dyDescent="0.25">
      <c r="D30"/>
      <c r="E30"/>
      <c r="F30"/>
      <c r="G30"/>
      <c r="H30"/>
      <c r="I30"/>
    </row>
    <row r="31" spans="4:9" x14ac:dyDescent="0.25">
      <c r="D31"/>
      <c r="E31"/>
      <c r="F31"/>
      <c r="G31"/>
      <c r="H31"/>
      <c r="I31"/>
    </row>
  </sheetData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DF6EDDCCBE4245BA2BBC92414FFD72" ma:contentTypeVersion="0" ma:contentTypeDescription="Create a new document." ma:contentTypeScope="" ma:versionID="408816d5b681dd912ef08e3e58421bd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0542E7-C26A-41D6-BF9C-EC3E409304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EE0342-45D2-4F45-AE6C-D4073DCAB229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77CBEA7-09B6-4A9F-BCE0-3B56FABA84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PeakMetric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Smith-Nelson,Chelsea K (BPA) - PGPO-5</dc:creator>
  <cp:lastModifiedBy>Fisher,Daniel H (BPA) - PSR-6</cp:lastModifiedBy>
  <dcterms:created xsi:type="dcterms:W3CDTF">2025-10-28T19:31:48Z</dcterms:created>
  <dcterms:modified xsi:type="dcterms:W3CDTF">2026-04-14T15:23:47Z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0x0101003BDF6EDDCCBE4245BA2BBC92414FFD72</vt:lpwstr>
  </property>
</Properties>
</file>