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2020" windowHeight="606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<sst xmlns="http://schemas.openxmlformats.org/spreadsheetml/2006/main" count="88" uniqueCount="52">
  <si>
    <t>2017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</si>
  <si>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</si>
  <si>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</si>
  <si>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</si>
  <si>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</si>
  <si>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</si>
  <si>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</si>
  <si>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</si>
  <si>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</si>
  <si>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</si>
  <si>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</si>
  <si>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</si>
  <si>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</si>
  <si>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2018</t>
  </si>
  <si>
    <t>2019</t>
  </si>
  <si>
    <t>Years</t>
  </si>
  <si>
    <t>Month</t>
  </si>
  <si>
    <t>Annual Factor</t>
  </si>
  <si>
    <t>Seasonal Factor</t>
  </si>
  <si>
    <t>Monthly Factor</t>
  </si>
  <si>
    <t>Two Season Option</t>
  </si>
  <si>
    <t>v Annual</t>
  </si>
  <si>
    <t>v Seasonal</t>
  </si>
  <si>
    <t>v Monthly</t>
  </si>
  <si>
    <t>v Two Season</t>
  </si>
  <si>
    <t>Seasonal</t>
  </si>
  <si>
    <t>Monthly</t>
  </si>
  <si>
    <t>Annual</t>
  </si>
  <si>
    <t>Two Season</t>
  </si>
  <si>
    <t>Differences - Totals (2017-2019)</t>
  </si>
  <si>
    <t>Monthly Loss Factor</t>
  </si>
  <si>
    <t>Season</t>
  </si>
  <si>
    <t>Seasonal Loss Factor</t>
  </si>
  <si>
    <t>January</t>
  </si>
  <si>
    <t>Winter</t>
  </si>
  <si>
    <t>February</t>
  </si>
  <si>
    <t>March</t>
  </si>
  <si>
    <t>April</t>
  </si>
  <si>
    <t>Spring</t>
  </si>
  <si>
    <t>June</t>
  </si>
  <si>
    <t>Summer</t>
  </si>
  <si>
    <t>July</t>
  </si>
  <si>
    <t>August</t>
  </si>
  <si>
    <t>September</t>
  </si>
  <si>
    <t>Fall</t>
  </si>
  <si>
    <t>October</t>
  </si>
  <si>
    <t>November</t>
  </si>
  <si>
    <t>December</t>
  </si>
  <si>
    <t>Factors</t>
  </si>
  <si>
    <t xml:space="preserve">*"Two Season" values are based on a customer supplied factors and have not been analyzed by BPA staff. </t>
  </si>
  <si>
    <t>Return Factor Detail</t>
  </si>
  <si>
    <t>Hourly TTSL Detail - Factor Applied and Summed to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</si>
</sst>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10"/>
      <color theme="1" tint="0.35"/>
      <name val="Calibri"/>
      <family val="2"/>
    </font>
    <font>
      <sz val="9"/>
      <color theme="1" tint="0.35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/>
    <xf numFmtId="0" fontId="3" fillId="3" borderId="1" xfId="0" applyFont="1" applyFill="1" applyBorder="1"/>
    <xf numFmtId="164" fontId="3" fillId="3" borderId="2" xfId="18" applyNumberFormat="1" applyFont="1" applyFill="1" applyBorder="1"/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43" fontId="0" fillId="2" borderId="1" xfId="0" applyNumberFormat="1" applyFill="1" applyBorder="1" applyAlignment="1">
      <alignment horizontal="center"/>
    </xf>
    <xf numFmtId="10" fontId="0" fillId="2" borderId="1" xfId="15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43" fontId="0" fillId="0" borderId="1" xfId="18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7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5" fillId="2" borderId="8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Return Totals by Factor Type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Sheet1!$E$5</c:f>
              <c:strCache>
                <c:ptCount val="1"/>
                <c:pt idx="0">
                  <c:v>Seasonal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Sheet1!$B$6:$C$41</c:f>
              <c:multiLvlStrCache/>
            </c:multiLvlStrRef>
          </c:cat>
          <c:val>
            <c:numRef>
              <c:f>Sheet1!$E$6:$E$41</c:f>
              <c:numCache/>
            </c:numRef>
          </c:val>
          <c:smooth val="0"/>
        </c:ser>
        <c:ser>
          <c:idx val="1"/>
          <c:order val="1"/>
          <c:tx>
            <c:strRef>
              <c:f>Sheet1!$F$5</c:f>
              <c:strCache>
                <c:ptCount val="1"/>
                <c:pt idx="0">
                  <c:v>Monthly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Sheet1!$B$6:$C$41</c:f>
              <c:multiLvlStrCache/>
            </c:multiLvlStrRef>
          </c:cat>
          <c:val>
            <c:numRef>
              <c:f>Sheet1!$F$6:$F$41</c:f>
              <c:numCache/>
            </c:numRef>
          </c:val>
          <c:smooth val="0"/>
        </c:ser>
        <c:ser>
          <c:idx val="2"/>
          <c:order val="2"/>
          <c:tx>
            <c:strRef>
              <c:f>Sheet1!$D$5</c:f>
              <c:strCache>
                <c:ptCount val="1"/>
                <c:pt idx="0">
                  <c:v>Annual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Sheet1!$B$6:$C$41</c:f>
              <c:multiLvlStrCache/>
            </c:multiLvlStrRef>
          </c:cat>
          <c:val>
            <c:numRef>
              <c:f>Sheet1!$D$6:$D$41</c:f>
              <c:numCache/>
            </c:numRef>
          </c:val>
          <c:smooth val="0"/>
        </c:ser>
        <c:ser>
          <c:idx val="3"/>
          <c:order val="3"/>
          <c:tx>
            <c:strRef>
              <c:f>Sheet1!$G$5</c:f>
              <c:strCache>
                <c:ptCount val="1"/>
                <c:pt idx="0">
                  <c:v>Two Season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Sheet1!$B$6:$C$41</c:f>
              <c:multiLvlStrCache/>
            </c:multiLvlStrRef>
          </c:cat>
          <c:val>
            <c:numRef>
              <c:f>Sheet1!$G$6:$G$41</c:f>
              <c:numCache/>
            </c:numRef>
          </c:val>
          <c:smooth val="0"/>
        </c:ser>
        <c:axId val="51093689"/>
        <c:axId val="57190018"/>
      </c:lineChart>
      <c:catAx>
        <c:axId val="510936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7190018"/>
        <c:crosses val="autoZero"/>
        <c:auto val="1"/>
        <c:lblOffset val="100"/>
        <c:noMultiLvlLbl val="0"/>
      </c:catAx>
      <c:valAx>
        <c:axId val="57190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bg1">
                  <a:lumMod val="65000"/>
                </a:schemeClr>
              </a:solidFill>
              <a:round/>
            </a:ln>
          </c:spPr>
        </c:majorGridlines>
        <c:delete val="0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093689"/>
        <c:crosses val="autoZero"/>
        <c:crossBetween val="between"/>
        <c:dispUnits/>
      </c:valAx>
      <c:spPr>
        <a:solidFill>
          <a:schemeClr val="bg1">
            <a:lumMod val="85000"/>
          </a:schemeClr>
        </a:solidFill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/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21</xdr:col>
      <xdr:colOff>733425</xdr:colOff>
      <xdr:row>34</xdr:row>
      <xdr:rowOff>38100</xdr:rowOff>
    </xdr:to>
    <xdr:graphicFrame macro="">
      <xdr:nvGraphicFramePr>
        <xdr:cNvPr id="3" name="Chart 2"/>
        <xdr:cNvGraphicFramePr/>
      </xdr:nvGraphicFramePr>
      <xdr:xfrm>
        <a:off x="6086475" y="752475"/>
        <a:ext cx="10058400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7"/>
  <sheetViews>
    <sheetView tabSelected="1" workbookViewId="0" topLeftCell="A1"/>
  </sheetViews>
  <sheetFormatPr defaultColWidth="0" defaultRowHeight="15" zeroHeight="1"/>
  <cols>
    <col min="1" max="1" width="3.28125" style="3" customWidth="1"/>
    <col min="2" max="2" width="18.28125" style="0" bestFit="1" customWidth="1"/>
    <col min="3" max="7" width="13.28125" style="0" bestFit="1" customWidth="1"/>
    <col min="8" max="8" width="3.28125" style="3" customWidth="1"/>
    <col min="9" max="9" width="10.8515625" style="3" bestFit="1" customWidth="1"/>
    <col min="10" max="10" width="7.28125" style="3" bestFit="1" customWidth="1"/>
    <col min="11" max="11" width="18.7109375" style="3" bestFit="1" customWidth="1"/>
    <col min="12" max="12" width="8.421875" style="3" bestFit="1" customWidth="1"/>
    <col min="13" max="13" width="19.140625" style="3" bestFit="1" customWidth="1"/>
    <col min="14" max="14" width="11.421875" style="3" bestFit="1" customWidth="1"/>
    <col min="15" max="21" width="9.140625" style="3" customWidth="1"/>
    <col min="22" max="22" width="11.140625" style="3" customWidth="1"/>
    <col min="23" max="23" width="3.28125" style="3" customWidth="1"/>
    <col min="24" max="24" width="9.140625" style="3" hidden="1" customWidth="1"/>
    <col min="25" max="25" width="8.00390625" style="3" hidden="1" customWidth="1"/>
    <col min="26" max="16384" width="9.140625" style="0" hidden="1" customWidth="1"/>
  </cols>
  <sheetData>
    <row r="1" s="3" customFormat="1" ht="15" thickBot="1"/>
    <row r="2" spans="2:22" s="3" customFormat="1" ht="29.4" thickBot="1">
      <c r="B2" s="15" t="s">
        <v>50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7"/>
    </row>
    <row r="3" s="3" customFormat="1" ht="15"/>
    <row r="4" spans="2:7" ht="21">
      <c r="B4" s="18" t="s">
        <v>51</v>
      </c>
      <c r="C4" s="18"/>
      <c r="D4" s="18"/>
      <c r="E4" s="18"/>
      <c r="F4" s="18"/>
      <c r="G4" s="18"/>
    </row>
    <row r="5" spans="2:7" ht="15">
      <c r="B5" s="14" t="s">
        <v>15</v>
      </c>
      <c r="C5" s="14" t="s">
        <v>16</v>
      </c>
      <c r="D5" s="14" t="s">
        <v>27</v>
      </c>
      <c r="E5" s="14" t="s">
        <v>25</v>
      </c>
      <c r="F5" s="14" t="s">
        <v>26</v>
      </c>
      <c r="G5" s="14" t="s">
        <v>28</v>
      </c>
    </row>
    <row r="6" spans="2:7" ht="15">
      <c r="B6" s="19" t="s">
        <v>0</v>
      </c>
      <c r="C6" s="2" t="s">
        <v>1</v>
      </c>
      <c r="D6" s="13">
        <v>383214.8212499999</v>
      </c>
      <c r="E6" s="13">
        <v>366375.4020000003</v>
      </c>
      <c r="F6" s="13">
        <v>387149.26499999984</v>
      </c>
      <c r="G6" s="13">
        <v>358821.27</v>
      </c>
    </row>
    <row r="7" spans="2:7" ht="15">
      <c r="B7" s="19"/>
      <c r="C7" s="2" t="s">
        <v>2</v>
      </c>
      <c r="D7" s="13">
        <v>317682.275</v>
      </c>
      <c r="E7" s="13">
        <v>303722.52</v>
      </c>
      <c r="F7" s="13">
        <v>317812.74000000017</v>
      </c>
      <c r="G7" s="13">
        <v>297460.1999999999</v>
      </c>
    </row>
    <row r="8" spans="2:7" ht="15">
      <c r="B8" s="19"/>
      <c r="C8" s="2" t="s">
        <v>3</v>
      </c>
      <c r="D8" s="13">
        <v>348160.94679166673</v>
      </c>
      <c r="E8" s="13">
        <v>332861.8826000002</v>
      </c>
      <c r="F8" s="13">
        <v>331146.09970000054</v>
      </c>
      <c r="G8" s="13">
        <v>325998.75099999993</v>
      </c>
    </row>
    <row r="9" spans="2:7" ht="15">
      <c r="B9" s="19"/>
      <c r="C9" s="2" t="s">
        <v>4</v>
      </c>
      <c r="D9" s="13">
        <v>328644.3203333334</v>
      </c>
      <c r="E9" s="13">
        <v>320681.27520000015</v>
      </c>
      <c r="F9" s="13">
        <v>320681.27520000015</v>
      </c>
      <c r="G9" s="13">
        <v>307724.456</v>
      </c>
    </row>
    <row r="10" spans="2:7" ht="15">
      <c r="B10" s="19"/>
      <c r="C10" s="2" t="s">
        <v>5</v>
      </c>
      <c r="D10" s="13">
        <v>340953.16416666657</v>
      </c>
      <c r="E10" s="13">
        <v>332691.8759999997</v>
      </c>
      <c r="F10" s="13">
        <v>331011.61400000006</v>
      </c>
      <c r="G10" s="13">
        <v>319249.77999999974</v>
      </c>
    </row>
    <row r="11" spans="2:7" ht="15">
      <c r="B11" s="19"/>
      <c r="C11" s="2" t="s">
        <v>6</v>
      </c>
      <c r="D11" s="13">
        <v>344060.81262499955</v>
      </c>
      <c r="E11" s="13">
        <v>391678.2639000001</v>
      </c>
      <c r="F11" s="13">
        <v>393373.84079999983</v>
      </c>
      <c r="G11" s="13">
        <v>322159.6110000002</v>
      </c>
    </row>
    <row r="12" spans="2:7" ht="15">
      <c r="B12" s="19"/>
      <c r="C12" s="2" t="s">
        <v>7</v>
      </c>
      <c r="D12" s="13">
        <v>374202.0137083333</v>
      </c>
      <c r="E12" s="13">
        <v>425990.9577000004</v>
      </c>
      <c r="F12" s="13">
        <v>431523.3077999998</v>
      </c>
      <c r="G12" s="13">
        <v>424146.8410000002</v>
      </c>
    </row>
    <row r="13" spans="2:7" ht="15">
      <c r="B13" s="19"/>
      <c r="C13" s="2" t="s">
        <v>8</v>
      </c>
      <c r="D13" s="13">
        <v>341981.7487499999</v>
      </c>
      <c r="E13" s="13">
        <v>389311.46100000024</v>
      </c>
      <c r="F13" s="13">
        <v>380884.8059999998</v>
      </c>
      <c r="G13" s="13">
        <v>387626.13000000024</v>
      </c>
    </row>
    <row r="14" spans="2:7" ht="15">
      <c r="B14" s="19"/>
      <c r="C14" s="2" t="s">
        <v>9</v>
      </c>
      <c r="D14" s="13">
        <v>319316.03824999987</v>
      </c>
      <c r="E14" s="13">
        <v>295842.7032000002</v>
      </c>
      <c r="F14" s="13">
        <v>302137.2287999999</v>
      </c>
      <c r="G14" s="13">
        <v>361935.22200000024</v>
      </c>
    </row>
    <row r="15" spans="2:7" ht="15">
      <c r="B15" s="19"/>
      <c r="C15" s="2" t="s">
        <v>10</v>
      </c>
      <c r="D15" s="13">
        <v>304799.68429166655</v>
      </c>
      <c r="E15" s="13">
        <v>282393.4651999999</v>
      </c>
      <c r="F15" s="13">
        <v>276385.0935999999</v>
      </c>
      <c r="G15" s="13">
        <v>285397.6510000001</v>
      </c>
    </row>
    <row r="16" spans="2:7" ht="15">
      <c r="B16" s="19"/>
      <c r="C16" s="2" t="s">
        <v>11</v>
      </c>
      <c r="D16" s="13">
        <v>297434.05279166676</v>
      </c>
      <c r="E16" s="13">
        <v>284364.0553999998</v>
      </c>
      <c r="F16" s="13">
        <v>268240.3202999999</v>
      </c>
      <c r="G16" s="13">
        <v>278500.8790000002</v>
      </c>
    </row>
    <row r="17" spans="2:7" ht="15">
      <c r="B17" s="19"/>
      <c r="C17" s="2" t="s">
        <v>12</v>
      </c>
      <c r="D17" s="13">
        <v>368525.9272499997</v>
      </c>
      <c r="E17" s="13">
        <v>352331.97480000043</v>
      </c>
      <c r="F17" s="13">
        <v>350515.8306000001</v>
      </c>
      <c r="G17" s="13">
        <v>345067.3979999996</v>
      </c>
    </row>
    <row r="18" spans="2:7" ht="15">
      <c r="B18" s="19" t="s">
        <v>13</v>
      </c>
      <c r="C18" s="2" t="s">
        <v>1</v>
      </c>
      <c r="D18" s="13">
        <v>383824.8496249999</v>
      </c>
      <c r="E18" s="13">
        <v>366958.6242000002</v>
      </c>
      <c r="F18" s="13">
        <v>387765.55650000006</v>
      </c>
      <c r="G18" s="13">
        <v>359392.46700000006</v>
      </c>
    </row>
    <row r="19" spans="2:7" ht="15">
      <c r="B19" s="19"/>
      <c r="C19" s="2" t="s">
        <v>2</v>
      </c>
      <c r="D19" s="13">
        <v>357806.02237500006</v>
      </c>
      <c r="E19" s="13">
        <v>342083.1294000004</v>
      </c>
      <c r="F19" s="13">
        <v>357952.9653000002</v>
      </c>
      <c r="G19" s="13">
        <v>335029.86900000006</v>
      </c>
    </row>
    <row r="20" spans="2:7" ht="15">
      <c r="B20" s="19"/>
      <c r="C20" s="2" t="s">
        <v>3</v>
      </c>
      <c r="D20" s="13">
        <v>374508.0932083335</v>
      </c>
      <c r="E20" s="13">
        <v>358051.2694000003</v>
      </c>
      <c r="F20" s="13">
        <v>356205.6443000001</v>
      </c>
      <c r="G20" s="13">
        <v>350668.769</v>
      </c>
    </row>
    <row r="21" spans="2:7" ht="15">
      <c r="B21" s="19"/>
      <c r="C21" s="2" t="s">
        <v>4</v>
      </c>
      <c r="D21" s="13">
        <v>330961.527208333</v>
      </c>
      <c r="E21" s="13">
        <v>322942.3362</v>
      </c>
      <c r="F21" s="13">
        <v>322942.3362</v>
      </c>
      <c r="G21" s="13">
        <v>309894.1609999999</v>
      </c>
    </row>
    <row r="22" spans="2:7" ht="15">
      <c r="B22" s="19"/>
      <c r="C22" s="2" t="s">
        <v>5</v>
      </c>
      <c r="D22" s="13">
        <v>343167.7966666667</v>
      </c>
      <c r="E22" s="13">
        <v>334852.84799999994</v>
      </c>
      <c r="F22" s="13">
        <v>333161.67199999985</v>
      </c>
      <c r="G22" s="13">
        <v>321323.4400000001</v>
      </c>
    </row>
    <row r="23" spans="2:7" ht="15">
      <c r="B23" s="19"/>
      <c r="C23" s="2" t="s">
        <v>6</v>
      </c>
      <c r="D23" s="13">
        <v>353155.1723750002</v>
      </c>
      <c r="E23" s="13">
        <v>402031.2680999996</v>
      </c>
      <c r="F23" s="13">
        <v>403771.6631999997</v>
      </c>
      <c r="G23" s="13">
        <v>330675.0689999999</v>
      </c>
    </row>
    <row r="24" spans="2:7" ht="15">
      <c r="B24" s="19"/>
      <c r="C24" s="2" t="s">
        <v>7</v>
      </c>
      <c r="D24" s="13">
        <v>361381.08937500033</v>
      </c>
      <c r="E24" s="13">
        <v>411395.63850000006</v>
      </c>
      <c r="F24" s="13">
        <v>416738.439</v>
      </c>
      <c r="G24" s="13">
        <v>409614.70499999967</v>
      </c>
    </row>
    <row r="25" spans="2:7" ht="15">
      <c r="B25" s="19"/>
      <c r="C25" s="2" t="s">
        <v>8</v>
      </c>
      <c r="D25" s="13">
        <v>341763.2074999997</v>
      </c>
      <c r="E25" s="13">
        <v>389062.6740000004</v>
      </c>
      <c r="F25" s="13">
        <v>380641.4040000006</v>
      </c>
      <c r="G25" s="13">
        <v>387378.41999999987</v>
      </c>
    </row>
    <row r="26" spans="2:7" ht="15">
      <c r="B26" s="19"/>
      <c r="C26" s="2" t="s">
        <v>9</v>
      </c>
      <c r="D26" s="13">
        <v>294912.73204166646</v>
      </c>
      <c r="E26" s="13">
        <v>273233.3155999999</v>
      </c>
      <c r="F26" s="13">
        <v>279046.7904000002</v>
      </c>
      <c r="G26" s="13">
        <v>334274.8009999999</v>
      </c>
    </row>
    <row r="27" spans="2:7" ht="15">
      <c r="B27" s="19"/>
      <c r="C27" s="2" t="s">
        <v>10</v>
      </c>
      <c r="D27" s="13">
        <v>276051.0800000001</v>
      </c>
      <c r="E27" s="13">
        <v>255758.20799999984</v>
      </c>
      <c r="F27" s="13">
        <v>250316.54399999988</v>
      </c>
      <c r="G27" s="13">
        <v>258479.03999999978</v>
      </c>
    </row>
    <row r="28" spans="2:7" ht="15">
      <c r="B28" s="19"/>
      <c r="C28" s="2" t="s">
        <v>11</v>
      </c>
      <c r="D28" s="13">
        <v>295428.64766666654</v>
      </c>
      <c r="E28" s="13">
        <v>282446.77279999986</v>
      </c>
      <c r="F28" s="13">
        <v>266431.7496</v>
      </c>
      <c r="G28" s="13">
        <v>276623.128</v>
      </c>
    </row>
    <row r="29" spans="2:7" ht="15">
      <c r="B29" s="19"/>
      <c r="C29" s="2" t="s">
        <v>12</v>
      </c>
      <c r="D29" s="13">
        <v>319198.79300000006</v>
      </c>
      <c r="E29" s="13">
        <v>305172.3983999995</v>
      </c>
      <c r="F29" s="13">
        <v>303599.34480000025</v>
      </c>
      <c r="G29" s="13">
        <v>298880.18400000024</v>
      </c>
    </row>
    <row r="30" spans="2:7" ht="15">
      <c r="B30" s="19" t="s">
        <v>14</v>
      </c>
      <c r="C30" s="2" t="s">
        <v>1</v>
      </c>
      <c r="D30" s="13">
        <v>341398.3430416667</v>
      </c>
      <c r="E30" s="13">
        <v>326396.4446000001</v>
      </c>
      <c r="F30" s="13">
        <v>344903.4595</v>
      </c>
      <c r="G30" s="13">
        <v>319666.62100000004</v>
      </c>
    </row>
    <row r="31" spans="2:7" ht="15">
      <c r="B31" s="19"/>
      <c r="C31" s="2" t="s">
        <v>2</v>
      </c>
      <c r="D31" s="13">
        <v>301048.56679166696</v>
      </c>
      <c r="E31" s="13">
        <v>287819.73860000004</v>
      </c>
      <c r="F31" s="13">
        <v>301172.2007</v>
      </c>
      <c r="G31" s="13">
        <v>281885.3110000001</v>
      </c>
    </row>
    <row r="32" spans="2:7" ht="15">
      <c r="B32" s="19"/>
      <c r="C32" s="2" t="s">
        <v>3</v>
      </c>
      <c r="D32" s="13">
        <v>330371.7702083338</v>
      </c>
      <c r="E32" s="13">
        <v>315854.4070000001</v>
      </c>
      <c r="F32" s="13">
        <v>314226.29149999935</v>
      </c>
      <c r="G32" s="13">
        <v>309341.94500000024</v>
      </c>
    </row>
    <row r="33" spans="2:7" ht="15">
      <c r="B33" s="19"/>
      <c r="C33" s="2" t="s">
        <v>4</v>
      </c>
      <c r="D33" s="13">
        <v>292311.8882500001</v>
      </c>
      <c r="E33" s="13">
        <v>285229.17719999986</v>
      </c>
      <c r="F33" s="13">
        <v>285229.17719999986</v>
      </c>
      <c r="G33" s="13">
        <v>273704.7660000001</v>
      </c>
    </row>
    <row r="34" spans="2:7" ht="15">
      <c r="B34" s="19"/>
      <c r="C34" s="2" t="s">
        <v>5</v>
      </c>
      <c r="D34" s="13">
        <v>296734.9439999997</v>
      </c>
      <c r="E34" s="13">
        <v>289545.0624</v>
      </c>
      <c r="F34" s="13">
        <v>288082.71359999996</v>
      </c>
      <c r="G34" s="13">
        <v>277846.272</v>
      </c>
    </row>
    <row r="35" spans="2:7" ht="15">
      <c r="B35" s="19"/>
      <c r="C35" s="2" t="s">
        <v>6</v>
      </c>
      <c r="D35" s="13">
        <v>296242.03912500007</v>
      </c>
      <c r="E35" s="13">
        <v>337241.4507000002</v>
      </c>
      <c r="F35" s="13">
        <v>338701.37039999926</v>
      </c>
      <c r="G35" s="13">
        <v>277384.7429999998</v>
      </c>
    </row>
    <row r="36" spans="2:7" ht="15">
      <c r="B36" s="19"/>
      <c r="C36" s="2" t="s">
        <v>7</v>
      </c>
      <c r="D36" s="13">
        <v>311601.10599999997</v>
      </c>
      <c r="E36" s="13">
        <v>354726.18720000004</v>
      </c>
      <c r="F36" s="13">
        <v>359333.0207999996</v>
      </c>
      <c r="G36" s="13">
        <v>353190.57600000023</v>
      </c>
    </row>
    <row r="37" spans="2:7" ht="15">
      <c r="B37" s="19"/>
      <c r="C37" s="2" t="s">
        <v>8</v>
      </c>
      <c r="D37" s="13">
        <v>323129.45116666664</v>
      </c>
      <c r="E37" s="13">
        <v>367850.0363999998</v>
      </c>
      <c r="F37" s="13">
        <v>359887.9144</v>
      </c>
      <c r="G37" s="13">
        <v>366257.61200000043</v>
      </c>
    </row>
    <row r="38" spans="2:7" ht="15">
      <c r="B38" s="19"/>
      <c r="C38" s="2" t="s">
        <v>9</v>
      </c>
      <c r="D38" s="13">
        <v>292503.0966250002</v>
      </c>
      <c r="E38" s="13">
        <v>271000.81560000003</v>
      </c>
      <c r="F38" s="13">
        <v>276766.79039999965</v>
      </c>
      <c r="G38" s="13">
        <v>331543.55099999986</v>
      </c>
    </row>
    <row r="39" spans="2:7" ht="15">
      <c r="B39" s="19"/>
      <c r="C39" s="2" t="s">
        <v>10</v>
      </c>
      <c r="D39" s="13">
        <v>270157.5683333332</v>
      </c>
      <c r="E39" s="13">
        <v>250297.9360000001</v>
      </c>
      <c r="F39" s="13">
        <v>244972.44800000015</v>
      </c>
      <c r="G39" s="13">
        <v>252960.68000000005</v>
      </c>
    </row>
    <row r="40" spans="2:7" ht="15">
      <c r="B40" s="19"/>
      <c r="C40" s="2" t="s">
        <v>11</v>
      </c>
      <c r="D40" s="13">
        <v>293337.20587499975</v>
      </c>
      <c r="E40" s="13">
        <v>280447.2342</v>
      </c>
      <c r="F40" s="13">
        <v>264545.58690000005</v>
      </c>
      <c r="G40" s="13">
        <v>274664.8170000002</v>
      </c>
    </row>
    <row r="41" spans="2:7" s="3" customFormat="1" ht="15">
      <c r="B41" s="19"/>
      <c r="C41" s="2" t="s">
        <v>12</v>
      </c>
      <c r="D41" s="13">
        <v>320505.06904166704</v>
      </c>
      <c r="E41" s="13">
        <v>306421.27339999995</v>
      </c>
      <c r="F41" s="13">
        <v>304841.7823000002</v>
      </c>
      <c r="G41" s="13">
        <v>300103.3090000006</v>
      </c>
    </row>
    <row r="42" s="3" customFormat="1" ht="15"/>
    <row r="43" spans="2:14" s="3" customFormat="1" ht="21">
      <c r="B43" s="20" t="s">
        <v>29</v>
      </c>
      <c r="C43" s="20"/>
      <c r="D43" s="20"/>
      <c r="E43" s="20"/>
      <c r="F43" s="20"/>
      <c r="G43" s="20"/>
      <c r="I43" s="23" t="s">
        <v>48</v>
      </c>
      <c r="J43" s="23"/>
      <c r="K43" s="23"/>
      <c r="L43" s="23"/>
      <c r="M43" s="23"/>
      <c r="N43" s="23"/>
    </row>
    <row r="44" spans="4:14" s="3" customFormat="1" ht="15">
      <c r="D44" s="6" t="s">
        <v>21</v>
      </c>
      <c r="E44" s="6" t="s">
        <v>22</v>
      </c>
      <c r="F44" s="6" t="s">
        <v>23</v>
      </c>
      <c r="G44" s="6" t="s">
        <v>24</v>
      </c>
      <c r="I44" s="6" t="s">
        <v>16</v>
      </c>
      <c r="J44" s="6" t="s">
        <v>27</v>
      </c>
      <c r="K44" s="6" t="s">
        <v>30</v>
      </c>
      <c r="L44" s="6" t="s">
        <v>31</v>
      </c>
      <c r="M44" s="6" t="s">
        <v>32</v>
      </c>
      <c r="N44" s="6" t="s">
        <v>28</v>
      </c>
    </row>
    <row r="45" spans="4:14" s="3" customFormat="1" ht="15">
      <c r="D45" s="7">
        <f>C46</f>
        <v>11770475.864708334</v>
      </c>
      <c r="E45" s="7">
        <f>C47</f>
        <v>11795064.082900004</v>
      </c>
      <c r="F45" s="7">
        <f>C48</f>
        <v>11832098.2868</v>
      </c>
      <c r="G45" s="7">
        <f>C49</f>
        <v>11604872.445</v>
      </c>
      <c r="I45" s="1" t="s">
        <v>33</v>
      </c>
      <c r="J45" s="11">
        <v>0.02029166666666667</v>
      </c>
      <c r="K45" s="10">
        <v>0.0205</v>
      </c>
      <c r="L45" s="1" t="s">
        <v>34</v>
      </c>
      <c r="M45" s="10">
        <v>0.0194</v>
      </c>
      <c r="N45" s="11">
        <v>0.019</v>
      </c>
    </row>
    <row r="46" spans="2:14" s="3" customFormat="1" ht="15">
      <c r="B46" s="4" t="s">
        <v>17</v>
      </c>
      <c r="C46" s="5">
        <f>SUM(D6:D41)</f>
        <v>11770475.864708334</v>
      </c>
      <c r="D46" s="8">
        <f>$C$46-C46</f>
        <v>0</v>
      </c>
      <c r="E46" s="9">
        <f>$C$47-C46</f>
        <v>24588.218191670254</v>
      </c>
      <c r="F46" s="9">
        <f>$C$48-C46</f>
        <v>61622.42209166661</v>
      </c>
      <c r="G46" s="9">
        <f>$C$49-C46</f>
        <v>-165603.4197083339</v>
      </c>
      <c r="I46" s="1" t="s">
        <v>35</v>
      </c>
      <c r="J46" s="11">
        <v>0.02029166666666667</v>
      </c>
      <c r="K46" s="10">
        <v>0.0203</v>
      </c>
      <c r="L46" s="1" t="s">
        <v>34</v>
      </c>
      <c r="M46" s="10">
        <v>0.0194</v>
      </c>
      <c r="N46" s="11">
        <v>0.019</v>
      </c>
    </row>
    <row r="47" spans="2:14" s="3" customFormat="1" ht="15">
      <c r="B47" s="4" t="s">
        <v>18</v>
      </c>
      <c r="C47" s="5">
        <f>SUM(E6:E41)</f>
        <v>11795064.082900004</v>
      </c>
      <c r="D47" s="8">
        <f aca="true" t="shared" si="0" ref="D47:D49">$C$46-C47</f>
        <v>-24588.218191670254</v>
      </c>
      <c r="E47" s="9">
        <f aca="true" t="shared" si="1" ref="E47:E49">$C$47-C47</f>
        <v>0</v>
      </c>
      <c r="F47" s="9">
        <f aca="true" t="shared" si="2" ref="F47:F49">$C$48-C47</f>
        <v>37034.203899996355</v>
      </c>
      <c r="G47" s="9">
        <f aca="true" t="shared" si="3" ref="G47:G49">$C$49-C47</f>
        <v>-190191.63790000416</v>
      </c>
      <c r="I47" s="1" t="s">
        <v>36</v>
      </c>
      <c r="J47" s="11">
        <v>0.02029166666666667</v>
      </c>
      <c r="K47" s="10">
        <v>0.0193</v>
      </c>
      <c r="L47" s="1" t="s">
        <v>34</v>
      </c>
      <c r="M47" s="10">
        <v>0.0194</v>
      </c>
      <c r="N47" s="11">
        <v>0.019</v>
      </c>
    </row>
    <row r="48" spans="2:14" s="3" customFormat="1" ht="15">
      <c r="B48" s="4" t="s">
        <v>19</v>
      </c>
      <c r="C48" s="5">
        <f>SUM(F6:F41)</f>
        <v>11832098.2868</v>
      </c>
      <c r="D48" s="8">
        <f t="shared" si="0"/>
        <v>-61622.42209166661</v>
      </c>
      <c r="E48" s="9">
        <f t="shared" si="1"/>
        <v>-37034.203899996355</v>
      </c>
      <c r="F48" s="9">
        <f t="shared" si="2"/>
        <v>0</v>
      </c>
      <c r="G48" s="9">
        <f t="shared" si="3"/>
        <v>-227225.84180000052</v>
      </c>
      <c r="I48" s="1" t="s">
        <v>37</v>
      </c>
      <c r="J48" s="11">
        <v>0.02029166666666667</v>
      </c>
      <c r="K48" s="10">
        <v>0.0198</v>
      </c>
      <c r="L48" s="1" t="s">
        <v>38</v>
      </c>
      <c r="M48" s="10">
        <v>0.0198</v>
      </c>
      <c r="N48" s="11">
        <v>0.019</v>
      </c>
    </row>
    <row r="49" spans="2:14" s="3" customFormat="1" ht="15">
      <c r="B49" s="4" t="s">
        <v>20</v>
      </c>
      <c r="C49" s="5">
        <f>SUM(G6:G41)</f>
        <v>11604872.445</v>
      </c>
      <c r="D49" s="8">
        <f t="shared" si="0"/>
        <v>165603.4197083339</v>
      </c>
      <c r="E49" s="9">
        <f t="shared" si="1"/>
        <v>190191.63790000416</v>
      </c>
      <c r="F49" s="9">
        <f t="shared" si="2"/>
        <v>227225.84180000052</v>
      </c>
      <c r="G49" s="9">
        <f t="shared" si="3"/>
        <v>0</v>
      </c>
      <c r="I49" s="1" t="s">
        <v>5</v>
      </c>
      <c r="J49" s="11">
        <v>0.02029166666666667</v>
      </c>
      <c r="K49" s="10">
        <v>0.0197</v>
      </c>
      <c r="L49" s="1" t="s">
        <v>38</v>
      </c>
      <c r="M49" s="10">
        <v>0.0198</v>
      </c>
      <c r="N49" s="11">
        <v>0.019</v>
      </c>
    </row>
    <row r="50" spans="2:14" s="3" customFormat="1" ht="15">
      <c r="B50" s="21" t="s">
        <v>49</v>
      </c>
      <c r="C50" s="21"/>
      <c r="D50" s="21"/>
      <c r="E50" s="21"/>
      <c r="F50" s="21"/>
      <c r="G50" s="21"/>
      <c r="I50" s="1" t="s">
        <v>39</v>
      </c>
      <c r="J50" s="11">
        <v>0.02029166666666667</v>
      </c>
      <c r="K50" s="10">
        <v>0.0232</v>
      </c>
      <c r="L50" s="1" t="s">
        <v>40</v>
      </c>
      <c r="M50" s="10">
        <v>0.0231</v>
      </c>
      <c r="N50" s="11">
        <v>0.019</v>
      </c>
    </row>
    <row r="51" spans="2:14" s="3" customFormat="1" ht="15">
      <c r="B51" s="22"/>
      <c r="C51" s="22"/>
      <c r="D51" s="22"/>
      <c r="E51" s="22"/>
      <c r="F51" s="22"/>
      <c r="G51" s="22"/>
      <c r="I51" s="1" t="s">
        <v>41</v>
      </c>
      <c r="J51" s="11">
        <v>0.02029166666666667</v>
      </c>
      <c r="K51" s="10">
        <v>0.0234</v>
      </c>
      <c r="L51" s="1" t="s">
        <v>40</v>
      </c>
      <c r="M51" s="10">
        <v>0.0231</v>
      </c>
      <c r="N51" s="11">
        <v>0.023</v>
      </c>
    </row>
    <row r="52" spans="9:14" s="3" customFormat="1" ht="15">
      <c r="I52" s="1" t="s">
        <v>42</v>
      </c>
      <c r="J52" s="12">
        <v>0.02029166666666667</v>
      </c>
      <c r="K52" s="10">
        <v>0.0226</v>
      </c>
      <c r="L52" s="1" t="s">
        <v>40</v>
      </c>
      <c r="M52" s="10">
        <v>0.0231</v>
      </c>
      <c r="N52" s="12">
        <v>0.023</v>
      </c>
    </row>
    <row r="53" spans="9:14" s="3" customFormat="1" ht="15">
      <c r="I53" s="1" t="s">
        <v>43</v>
      </c>
      <c r="J53" s="12">
        <v>0.02029166666666667</v>
      </c>
      <c r="K53" s="10">
        <v>0.0192</v>
      </c>
      <c r="L53" s="1" t="s">
        <v>44</v>
      </c>
      <c r="M53" s="10">
        <v>0.0188</v>
      </c>
      <c r="N53" s="12">
        <v>0.023</v>
      </c>
    </row>
    <row r="54" spans="9:14" s="3" customFormat="1" ht="15">
      <c r="I54" s="1" t="s">
        <v>45</v>
      </c>
      <c r="J54" s="12">
        <v>0.02029166666666667</v>
      </c>
      <c r="K54" s="10">
        <v>0.0184</v>
      </c>
      <c r="L54" s="1" t="s">
        <v>44</v>
      </c>
      <c r="M54" s="10">
        <v>0.0188</v>
      </c>
      <c r="N54" s="12">
        <v>0.019</v>
      </c>
    </row>
    <row r="55" spans="9:14" s="3" customFormat="1" ht="15">
      <c r="I55" s="1" t="s">
        <v>46</v>
      </c>
      <c r="J55" s="12">
        <v>0.02029166666666667</v>
      </c>
      <c r="K55" s="10">
        <v>0.0183</v>
      </c>
      <c r="L55" s="1" t="s">
        <v>34</v>
      </c>
      <c r="M55" s="10">
        <v>0.0194</v>
      </c>
      <c r="N55" s="12">
        <v>0.019</v>
      </c>
    </row>
    <row r="56" spans="9:14" s="3" customFormat="1" ht="15">
      <c r="I56" s="1" t="s">
        <v>47</v>
      </c>
      <c r="J56" s="12">
        <v>0.02029166666666667</v>
      </c>
      <c r="K56" s="10">
        <v>0.0193</v>
      </c>
      <c r="L56" s="1" t="s">
        <v>34</v>
      </c>
      <c r="M56" s="10">
        <v>0.0194</v>
      </c>
      <c r="N56" s="12">
        <v>0.019</v>
      </c>
    </row>
    <row r="57" spans="2:7" ht="15">
      <c r="B57" s="3"/>
      <c r="C57" s="3"/>
      <c r="D57" s="3"/>
      <c r="E57" s="3"/>
      <c r="F57" s="3"/>
      <c r="G57" s="3"/>
    </row>
    <row r="58" ht="15" hidden="1"/>
    <row r="59" ht="15" hidden="1"/>
    <row r="60" ht="15" hidden="1"/>
  </sheetData>
  <mergeCells count="8">
    <mergeCell ref="B43:G43"/>
    <mergeCell ref="B50:G51"/>
    <mergeCell ref="I43:N43"/>
    <mergeCell ref="B2:V2"/>
    <mergeCell ref="B4:G4"/>
    <mergeCell ref="B6:B17"/>
    <mergeCell ref="B18:B29"/>
    <mergeCell ref="B30:B41"/>
  </mergeCells>
  <printOptions/>
  <pageMargins left="0.7" right="0.7" top="0.75" bottom="0.75" header="0.3" footer="0.3"/>
  <pageSetup horizontalDpi="90" verticalDpi="90" orientation="portrait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E89CBD2452B74085187101D2905194" ma:contentTypeVersion="1" ma:contentTypeDescription="Create a new document." ma:contentTypeScope="" ma:versionID="bc4ea04e80b623f290c39f3e8a114e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88FE41-5411-4C54-831C-09C45D3D727D}"/>
</file>

<file path=customXml/itemProps2.xml><?xml version="1.0" encoding="utf-8"?>
<ds:datastoreItem xmlns:ds="http://schemas.openxmlformats.org/officeDocument/2006/customXml" ds:itemID="{D3FCA94E-5FBB-4813-9422-338D06EEA1A8}"/>
</file>

<file path=customXml/itemProps3.xml><?xml version="1.0" encoding="utf-8"?>
<ds:datastoreItem xmlns:ds="http://schemas.openxmlformats.org/officeDocument/2006/customXml" ds:itemID="{4F27D734-9F3E-43BA-8ACC-D9EB198DE9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Smith,Jack A (CONTR) - TSQM-TPP-2</dc:creator>
  <cp:keywords/>
  <dc:description/>
  <cp:lastModifiedBy>Bonneville Power Administration</cp:lastModifiedBy>
  <dcterms:created xsi:type="dcterms:W3CDTF">2020-10-08T16:52:37Z</dcterms:created>
  <dcterms:modified xsi:type="dcterms:W3CDTF">2020-10-08T22:26:03Z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0x01010058E89CBD2452B74085187101D2905194</vt:lpwstr>
  </property>
  <property fmtid="{D5CDD505-2E9C-101B-9397-08002B2CF9AE}" pid="3" name="Order">
    <vt:r8>29000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