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$2022_Rate Case\RHWM\"/>
    </mc:Choice>
  </mc:AlternateContent>
  <bookViews>
    <workbookView xWindow="9636" yWindow="1020" windowWidth="15480" windowHeight="11520"/>
  </bookViews>
  <sheets>
    <sheet name="RT1SC" sheetId="3" r:id="rId1"/>
    <sheet name="RHWM" sheetId="1" r:id="rId2"/>
    <sheet name="AboveRHWMload" sheetId="2" r:id="rId3"/>
  </sheets>
  <definedNames>
    <definedName name="_xlnm._FilterDatabase" localSheetId="2" hidden="1">AboveRHWMload!$A$3:$N$182</definedName>
    <definedName name="_xlnm.Print_Area" localSheetId="2">AboveRHWMload!$A$1:$N$149</definedName>
    <definedName name="_xlnm.Print_Area" localSheetId="1">RHWM!$A$1:$O$149</definedName>
    <definedName name="_xlnm.Print_Area" localSheetId="0">RT1SC!$A$1:$J$16</definedName>
    <definedName name="_xlnm.Print_Titles" localSheetId="2">AboveRHWMload!$1:$3</definedName>
    <definedName name="_xlnm.Print_Titles" localSheetId="1">RHWM!$1:$3</definedName>
  </definedNames>
  <calcPr calcId="162913"/>
</workbook>
</file>

<file path=xl/calcChain.xml><?xml version="1.0" encoding="utf-8"?>
<calcChain xmlns="http://schemas.openxmlformats.org/spreadsheetml/2006/main">
  <c r="F5" i="2" l="1"/>
  <c r="G5" i="2"/>
  <c r="H5" i="2"/>
  <c r="F7" i="2"/>
  <c r="G7" i="2"/>
  <c r="H7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0" i="2"/>
  <c r="G50" i="2"/>
  <c r="H50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6" i="2"/>
  <c r="G56" i="2"/>
  <c r="H56" i="2"/>
  <c r="F57" i="2"/>
  <c r="G57" i="2"/>
  <c r="H57" i="2"/>
  <c r="F58" i="2"/>
  <c r="G58" i="2"/>
  <c r="H58" i="2"/>
  <c r="F59" i="2"/>
  <c r="G59" i="2"/>
  <c r="H59" i="2"/>
  <c r="F60" i="2"/>
  <c r="G60" i="2"/>
  <c r="H60" i="2"/>
  <c r="F61" i="2"/>
  <c r="G61" i="2"/>
  <c r="H61" i="2"/>
  <c r="F62" i="2"/>
  <c r="G62" i="2"/>
  <c r="H62" i="2"/>
  <c r="F63" i="2"/>
  <c r="G63" i="2"/>
  <c r="H63" i="2"/>
  <c r="F64" i="2"/>
  <c r="G64" i="2"/>
  <c r="H64" i="2"/>
  <c r="F65" i="2"/>
  <c r="G65" i="2"/>
  <c r="H65" i="2"/>
  <c r="F66" i="2"/>
  <c r="G66" i="2"/>
  <c r="H66" i="2"/>
  <c r="F67" i="2"/>
  <c r="G67" i="2"/>
  <c r="H67" i="2"/>
  <c r="F68" i="2"/>
  <c r="G68" i="2"/>
  <c r="H68" i="2"/>
  <c r="F69" i="2"/>
  <c r="G69" i="2"/>
  <c r="H69" i="2"/>
  <c r="F70" i="2"/>
  <c r="G70" i="2"/>
  <c r="H70" i="2"/>
  <c r="F71" i="2"/>
  <c r="G71" i="2"/>
  <c r="H71" i="2"/>
  <c r="F72" i="2"/>
  <c r="G72" i="2"/>
  <c r="H72" i="2"/>
  <c r="F73" i="2"/>
  <c r="G73" i="2"/>
  <c r="H73" i="2"/>
  <c r="F74" i="2"/>
  <c r="G74" i="2"/>
  <c r="H74" i="2"/>
  <c r="F75" i="2"/>
  <c r="G75" i="2"/>
  <c r="H75" i="2"/>
  <c r="F76" i="2"/>
  <c r="G76" i="2"/>
  <c r="H76" i="2"/>
  <c r="F77" i="2"/>
  <c r="G77" i="2"/>
  <c r="H77" i="2"/>
  <c r="F78" i="2"/>
  <c r="G78" i="2"/>
  <c r="H78" i="2"/>
  <c r="F79" i="2"/>
  <c r="G79" i="2"/>
  <c r="H79" i="2"/>
  <c r="F80" i="2"/>
  <c r="G80" i="2"/>
  <c r="H80" i="2"/>
  <c r="F81" i="2"/>
  <c r="G81" i="2"/>
  <c r="H81" i="2"/>
  <c r="F82" i="2"/>
  <c r="G82" i="2"/>
  <c r="H82" i="2"/>
  <c r="F83" i="2"/>
  <c r="G83" i="2"/>
  <c r="H83" i="2"/>
  <c r="F84" i="2"/>
  <c r="G84" i="2"/>
  <c r="H84" i="2"/>
  <c r="F85" i="2"/>
  <c r="G85" i="2"/>
  <c r="H85" i="2"/>
  <c r="F86" i="2"/>
  <c r="G86" i="2"/>
  <c r="H86" i="2"/>
  <c r="F87" i="2"/>
  <c r="G87" i="2"/>
  <c r="H87" i="2"/>
  <c r="F88" i="2"/>
  <c r="G88" i="2"/>
  <c r="H88" i="2"/>
  <c r="F89" i="2"/>
  <c r="G89" i="2"/>
  <c r="H89" i="2"/>
  <c r="F90" i="2"/>
  <c r="G90" i="2"/>
  <c r="H90" i="2"/>
  <c r="F91" i="2"/>
  <c r="G91" i="2"/>
  <c r="H91" i="2"/>
  <c r="F92" i="2"/>
  <c r="G92" i="2"/>
  <c r="H92" i="2"/>
  <c r="F93" i="2"/>
  <c r="G93" i="2"/>
  <c r="H93" i="2"/>
  <c r="F94" i="2"/>
  <c r="G94" i="2"/>
  <c r="H94" i="2"/>
  <c r="F95" i="2"/>
  <c r="G95" i="2"/>
  <c r="H95" i="2"/>
  <c r="F96" i="2"/>
  <c r="G96" i="2"/>
  <c r="H96" i="2"/>
  <c r="F97" i="2"/>
  <c r="G97" i="2"/>
  <c r="H97" i="2"/>
  <c r="F98" i="2"/>
  <c r="G98" i="2"/>
  <c r="H98" i="2"/>
  <c r="F99" i="2"/>
  <c r="G99" i="2"/>
  <c r="H99" i="2"/>
  <c r="F100" i="2"/>
  <c r="G100" i="2"/>
  <c r="H100" i="2"/>
  <c r="F101" i="2"/>
  <c r="G101" i="2"/>
  <c r="H101" i="2"/>
  <c r="F102" i="2"/>
  <c r="G102" i="2"/>
  <c r="H102" i="2"/>
  <c r="F103" i="2"/>
  <c r="G103" i="2"/>
  <c r="H103" i="2"/>
  <c r="F104" i="2"/>
  <c r="G104" i="2"/>
  <c r="H104" i="2"/>
  <c r="F105" i="2"/>
  <c r="G105" i="2"/>
  <c r="H105" i="2"/>
  <c r="F106" i="2"/>
  <c r="G106" i="2"/>
  <c r="H106" i="2"/>
  <c r="F107" i="2"/>
  <c r="G107" i="2"/>
  <c r="H107" i="2"/>
  <c r="F108" i="2"/>
  <c r="G108" i="2"/>
  <c r="H108" i="2"/>
  <c r="F109" i="2"/>
  <c r="G109" i="2"/>
  <c r="H109" i="2"/>
  <c r="F110" i="2"/>
  <c r="G110" i="2"/>
  <c r="H110" i="2"/>
  <c r="F111" i="2"/>
  <c r="G111" i="2"/>
  <c r="H111" i="2"/>
  <c r="F112" i="2"/>
  <c r="G112" i="2"/>
  <c r="H112" i="2"/>
  <c r="F113" i="2"/>
  <c r="G113" i="2"/>
  <c r="H113" i="2"/>
  <c r="F114" i="2"/>
  <c r="G114" i="2"/>
  <c r="H114" i="2"/>
  <c r="F115" i="2"/>
  <c r="G115" i="2"/>
  <c r="H115" i="2"/>
  <c r="F116" i="2"/>
  <c r="G116" i="2"/>
  <c r="H116" i="2"/>
  <c r="F117" i="2"/>
  <c r="G117" i="2"/>
  <c r="H117" i="2"/>
  <c r="F118" i="2"/>
  <c r="G118" i="2"/>
  <c r="H118" i="2"/>
  <c r="F119" i="2"/>
  <c r="G119" i="2"/>
  <c r="H119" i="2"/>
  <c r="F120" i="2"/>
  <c r="G120" i="2"/>
  <c r="H120" i="2"/>
  <c r="F121" i="2"/>
  <c r="G121" i="2"/>
  <c r="H121" i="2"/>
  <c r="F122" i="2"/>
  <c r="G122" i="2"/>
  <c r="H122" i="2"/>
  <c r="F123" i="2"/>
  <c r="G123" i="2"/>
  <c r="H123" i="2"/>
  <c r="F124" i="2"/>
  <c r="G124" i="2"/>
  <c r="H124" i="2"/>
  <c r="F125" i="2"/>
  <c r="G125" i="2"/>
  <c r="H125" i="2"/>
  <c r="F126" i="2"/>
  <c r="G126" i="2"/>
  <c r="H126" i="2"/>
  <c r="F127" i="2"/>
  <c r="G127" i="2"/>
  <c r="H127" i="2"/>
  <c r="F128" i="2"/>
  <c r="G128" i="2"/>
  <c r="H128" i="2"/>
  <c r="F129" i="2"/>
  <c r="G129" i="2"/>
  <c r="H129" i="2"/>
  <c r="F130" i="2"/>
  <c r="G130" i="2"/>
  <c r="H130" i="2"/>
  <c r="F131" i="2"/>
  <c r="G131" i="2"/>
  <c r="H131" i="2"/>
  <c r="F132" i="2"/>
  <c r="G132" i="2"/>
  <c r="H132" i="2"/>
  <c r="F133" i="2"/>
  <c r="G133" i="2"/>
  <c r="H133" i="2"/>
  <c r="F134" i="2"/>
  <c r="G134" i="2"/>
  <c r="H134" i="2"/>
  <c r="F135" i="2"/>
  <c r="G135" i="2"/>
  <c r="H135" i="2"/>
  <c r="F136" i="2"/>
  <c r="G136" i="2"/>
  <c r="H136" i="2"/>
  <c r="F137" i="2"/>
  <c r="G137" i="2"/>
  <c r="H137" i="2"/>
  <c r="F138" i="2"/>
  <c r="G138" i="2"/>
  <c r="H138" i="2"/>
  <c r="G4" i="2"/>
  <c r="H4" i="2"/>
  <c r="F4" i="2"/>
  <c r="I9" i="3" l="1"/>
  <c r="G9" i="3"/>
  <c r="G8" i="3"/>
  <c r="G7" i="3"/>
  <c r="G6" i="3"/>
  <c r="H6" i="3" l="1"/>
  <c r="I6" i="3" l="1"/>
  <c r="H8" i="3"/>
  <c r="I8" i="3" s="1"/>
  <c r="H7" i="3"/>
  <c r="I7" i="3" s="1"/>
  <c r="D13" i="3" l="1"/>
  <c r="D14" i="3" s="1"/>
</calcChain>
</file>

<file path=xl/sharedStrings.xml><?xml version="1.0" encoding="utf-8"?>
<sst xmlns="http://schemas.openxmlformats.org/spreadsheetml/2006/main" count="1336" uniqueCount="189">
  <si>
    <t>TOC</t>
  </si>
  <si>
    <t>A*</t>
  </si>
  <si>
    <t>B</t>
  </si>
  <si>
    <t>C</t>
  </si>
  <si>
    <t>D</t>
  </si>
  <si>
    <t>E</t>
  </si>
  <si>
    <t>F**</t>
  </si>
  <si>
    <t>G**</t>
  </si>
  <si>
    <t>H</t>
  </si>
  <si>
    <t>I</t>
  </si>
  <si>
    <t>J</t>
  </si>
  <si>
    <t>é</t>
  </si>
  <si>
    <t>BESID</t>
  </si>
  <si>
    <t>Preference Customer</t>
  </si>
  <si>
    <t>NOTJOE</t>
  </si>
  <si>
    <t>JOE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</si>
  <si>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</si>
  <si>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</si>
  <si>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</si>
  <si>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</si>
  <si>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</si>
  <si>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</si>
  <si>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</si>
  <si>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</si>
  <si>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</si>
  <si>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</si>
  <si>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</si>
  <si>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</si>
  <si>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</si>
  <si>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</si>
  <si>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</si>
  <si>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</si>
  <si>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</si>
  <si>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</si>
  <si>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</si>
  <si>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</si>
  <si>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</si>
  <si>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</si>
  <si>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</si>
  <si>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</si>
  <si>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</si>
  <si>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</si>
  <si>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</si>
  <si>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</si>
  <si>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</si>
  <si>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</si>
  <si>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</si>
  <si>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</si>
  <si>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</si>
  <si>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</si>
  <si>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</si>
  <si>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</si>
  <si>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</si>
  <si>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</si>
  <si>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</si>
  <si>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</si>
  <si>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</si>
  <si>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</si>
  <si>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</si>
  <si>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</si>
  <si>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</si>
  <si>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</si>
  <si>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</si>
  <si>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</si>
  <si>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</si>
  <si>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</si>
  <si>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</si>
  <si>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</si>
  <si>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</si>
  <si>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</si>
  <si>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</si>
  <si>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</si>
  <si>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</si>
  <si>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</si>
  <si>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</si>
  <si>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</si>
  <si>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</si>
  <si>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</si>
  <si>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</si>
  <si>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</si>
  <si>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</si>
  <si>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</si>
  <si>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</si>
  <si>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</si>
  <si>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</si>
  <si>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</si>
  <si>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</si>
  <si>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</si>
  <si>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</si>
  <si>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</si>
  <si>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</si>
  <si>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</si>
  <si>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</si>
  <si>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</si>
  <si>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</si>
  <si>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</si>
  <si>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</si>
  <si>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</si>
  <si>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</si>
  <si>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</si>
  <si>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</si>
  <si>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</si>
  <si>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</si>
  <si>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</si>
  <si>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</si>
  <si>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</si>
  <si>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</si>
  <si>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</si>
  <si>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Oregon Trail Coop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</si>
  <si>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</si>
  <si>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</si>
  <si>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</si>
  <si>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</si>
  <si>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</si>
  <si>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</si>
  <si>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</si>
  <si>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</si>
  <si>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</si>
  <si>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</si>
  <si>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</si>
  <si>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</si>
  <si>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</si>
  <si>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Southside Elec Lines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</si>
  <si>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</si>
  <si>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</si>
  <si>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</si>
  <si>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</si>
  <si>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</si>
  <si>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</si>
  <si>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</si>
  <si>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</si>
  <si>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</si>
  <si>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</si>
  <si>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</si>
  <si>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</si>
  <si>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</si>
  <si>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</si>
  <si>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</si>
  <si>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</si>
  <si>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</si>
  <si>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</si>
  <si>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</si>
  <si>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</si>
  <si>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</si>
  <si>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</si>
  <si>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</si>
  <si>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</si>
  <si>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</si>
  <si>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</si>
  <si>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PNGC Aggregate</t>
  </si>
  <si>
    <t/>
  </si>
  <si>
    <t>A</t>
  </si>
  <si>
    <t>F</t>
  </si>
  <si>
    <t>G</t>
  </si>
  <si>
    <t>RHWM Augmentation</t>
  </si>
  <si>
    <t>Total Additional</t>
  </si>
  <si>
    <t>T1SFCO</t>
  </si>
  <si>
    <t>RT1SC</t>
  </si>
  <si>
    <t>RT1SC System Shape</t>
  </si>
  <si>
    <t>HLH</t>
  </si>
  <si>
    <t>LLH</t>
  </si>
  <si>
    <t>Kalispel Tribe Utility</t>
  </si>
  <si>
    <t>Initial CHWM</t>
  </si>
  <si>
    <t>Table 1: Tier 1 System Capability for FY 2022-2023 Rate Period</t>
  </si>
  <si>
    <t>Additional CHWM through BP-20</t>
  </si>
  <si>
    <t>2022 CHWM</t>
  </si>
  <si>
    <t>Additional CHWM 2022</t>
  </si>
  <si>
    <t>TRL 2022</t>
  </si>
  <si>
    <t>CHWM 2022</t>
  </si>
  <si>
    <t>TRL 2023</t>
  </si>
  <si>
    <t>NLSL 2022</t>
  </si>
  <si>
    <t>NLSL 2023</t>
  </si>
  <si>
    <t>Existing/Other Resource aMW 2022</t>
  </si>
  <si>
    <t>Existing/Other Resource aMW 2023</t>
  </si>
  <si>
    <t>TRL - NLSL - Existing Resource 2022</t>
  </si>
  <si>
    <t>TRL - NLSL - Existing Resource 2023</t>
  </si>
  <si>
    <t>RHWM 2022</t>
  </si>
  <si>
    <t>Table 2: RHWM Process Outputs for FY 2022-23 Rate Period - RHWMs</t>
  </si>
  <si>
    <t>Above RHWM 2022</t>
  </si>
  <si>
    <t>Above RHWM 2023</t>
  </si>
  <si>
    <t>Above RHWM Load Served at the LS rate 2022</t>
  </si>
  <si>
    <t>Above RHWM Load Served at the LS rate 2023</t>
  </si>
  <si>
    <t>Remaining Above RHWM 2022</t>
  </si>
  <si>
    <t>Remaining Above RHWM 2023</t>
  </si>
  <si>
    <t>Table 3: RHWM Process Outputs for FY 2022-2023 Rate Period - Above RHWM Load Service</t>
  </si>
  <si>
    <t>* CHWMs are from the Final CHWMs spreadsheet published on May 19, 2011, as adjusted for Retained Provisional CHWM on April 7, 2014 and Additional CHWMs, with the following exceptions: a) Yakama Power, USBIA Wapato, and Benton REA's CHWMs were revised after Yakama Power annexed all of USBIA Wapato's load and a portion of Benton REA's load; b) Benton PUD and City of Richland CHWMs were revised after annexation (these annexations did not change the sum of CHWMs, it only redistributed CHWM amongst the parties); c) Jefferson PUD's CHWM was finalized and accounts for wheel turning load at Port Townsend Paper; and d) Kalispel's annexation of Inland Power's Initial CHWM to form a New Public.</t>
  </si>
  <si>
    <t>** The Existing/Other Resource column includes the following:  a) Existing Resource amounts in Exhibit A;  b) New Resource amounts in Exhibit A that have been added to offset Tier 1 Load (Fall River's Chester Hydro; Lane Electric's King Estate; Lower Valley's Culinary, Lower Swift Creek, and Upper Swift Creek; Salmon River's Rock Creek Hydro; Tillamook's Farm Power; and Umatilla's Moyer-Tolles Solar Array); and c) forecast generation amounts for any Consumer-Owned Resources serving either i) Onsite Consumer Load (Midstate's Interfor), or (ii) NLSL (Flathead's Sierra Pacific Biomass).</t>
  </si>
  <si>
    <t>Umatilla Elec Coop***</t>
  </si>
  <si>
    <t>*** A portion of Umatilla's NLSL amounts include a forecasted NLSL, official determination for this NLSL to occur later this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</si>
</sst>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??_);_(@_)"/>
    <numFmt numFmtId="165" formatCode="_(* #,##0_);_(* \(#,##0\);_(* &quot;-&quot;????_);_(@_)"/>
    <numFmt numFmtId="166" formatCode="0.000"/>
    <numFmt numFmtId="167" formatCode="_(* #,##0.000_);_(* \(#,##0.000\);_(* &quot;-&quot;????_);_(@_)"/>
    <numFmt numFmtId="168" formatCode="_(* #,##0.000_);_(* \(#,##0.000\);_(* &quot;-&quot;??_);_(@_)"/>
    <numFmt numFmtId="169" formatCode="_(* #,##0.00_);\(* #,##0.00\);_(* &quot;-&quot;??_);_(@_)"/>
    <numFmt numFmtId="170" formatCode="#,##0.0_)\x;\(#,##0.0\)\x;0.0_)\x;@_)_x"/>
    <numFmt numFmtId="171" formatCode="#,##0.0_);\(#,##0.0\);#,##0.0_);@_)"/>
    <numFmt numFmtId="172" formatCode="&quot;$&quot;_(#,##0.00_);&quot;$&quot;\(#,##0.00\);&quot;$&quot;_(0.00_);@_)"/>
    <numFmt numFmtId="173" formatCode="#,##0.00_);\(#,##0.00\);0.00_);@_)"/>
    <numFmt numFmtId="174" formatCode="\€_(#,##0.00_);\€\(#,##0.00\);\€_(0.00_);@_)"/>
    <numFmt numFmtId="175" formatCode="0.0_)\%;\(0.0\)\%;0.0_)\%;@_)_%"/>
    <numFmt numFmtId="176" formatCode="#,##0.0_)_%;\(#,##0.0\)_%;0.0_)_%;@_)_%"/>
    <numFmt numFmtId="177" formatCode="#,##0.0_)_x;\(#,##0.0\)_x;0.0_)_x;@_)_x"/>
    <numFmt numFmtId="178" formatCode="0.000%;;"/>
    <numFmt numFmtId="179" formatCode="[$-409]mmm\-yy;@"/>
    <numFmt numFmtId="180" formatCode="_(* #,##0_);_(* \(#,##0\);_(* &quot;-&quot;??_);_(@_)"/>
  </numFmts>
  <fonts count="89">
    <font>
      <sz val="10"/>
      <name val="Arial"/>
    </font>
    <font>
      <sz val="10"/>
      <name val="Arial"/>
      <family val="2"/>
    </font>
    <font>
      <b/>
      <sz val="12"/>
      <color indexed="4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u/>
      <sz val="8"/>
      <color indexed="12"/>
      <name val="Times"/>
      <family val="1"/>
    </font>
    <font>
      <u/>
      <sz val="10"/>
      <color indexed="12"/>
      <name val="Arial"/>
      <family val="2"/>
    </font>
    <font>
      <b/>
      <sz val="10"/>
      <name val="Times"/>
      <family val="1"/>
    </font>
    <font>
      <u val="singleAccounting"/>
      <sz val="10"/>
      <name val="Calibri"/>
      <family val="2"/>
    </font>
    <font>
      <b/>
      <u/>
      <sz val="10"/>
      <color indexed="12"/>
      <name val="Wingdings"/>
      <charset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/>
      <sz val="7.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Helvetica-Black"/>
    </font>
    <font>
      <sz val="8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314">
    <xf numFmtId="0" fontId="0" fillId="0" borderId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38" fontId="37" fillId="2" borderId="0" applyNumberFormat="0" applyFont="0" applyAlignment="0" applyProtection="0"/>
    <xf numFmtId="38" fontId="37" fillId="2" borderId="0" applyNumberFormat="0" applyFont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7" fontId="37" fillId="0" borderId="0" applyFont="0" applyFill="0" applyBorder="0" applyProtection="0">
      <alignment horizontal="right"/>
    </xf>
    <xf numFmtId="177" fontId="37" fillId="0" borderId="0" applyFont="0" applyFill="0" applyBorder="0" applyProtection="0">
      <alignment horizontal="right"/>
    </xf>
    <xf numFmtId="0" fontId="61" fillId="0" borderId="0" applyNumberFormat="0" applyFill="0" applyBorder="0" applyProtection="0">
      <alignment vertical="top"/>
    </xf>
    <xf numFmtId="38" fontId="58" fillId="0" borderId="1" applyNumberFormat="0" applyFill="0" applyAlignment="0" applyProtection="0"/>
    <xf numFmtId="38" fontId="62" fillId="0" borderId="2" applyNumberFormat="0" applyFill="0" applyProtection="0">
      <alignment horizontal="center"/>
    </xf>
    <xf numFmtId="38" fontId="62" fillId="0" borderId="0" applyNumberFormat="0" applyFill="0" applyBorder="0" applyProtection="0">
      <alignment horizontal="left"/>
    </xf>
    <xf numFmtId="38" fontId="63" fillId="0" borderId="0" applyNumberFormat="0" applyFill="0" applyBorder="0" applyProtection="0">
      <alignment horizontal="centerContinuous"/>
    </xf>
    <xf numFmtId="0" fontId="42" fillId="3" borderId="0" applyNumberFormat="0" applyBorder="0" applyAlignment="0" applyProtection="0"/>
    <xf numFmtId="0" fontId="32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42" fillId="4" borderId="0" applyNumberFormat="0" applyBorder="0" applyAlignment="0" applyProtection="0"/>
    <xf numFmtId="0" fontId="32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42" fillId="5" borderId="0" applyNumberFormat="0" applyBorder="0" applyAlignment="0" applyProtection="0"/>
    <xf numFmtId="0" fontId="32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42" fillId="6" borderId="0" applyNumberFormat="0" applyBorder="0" applyAlignment="0" applyProtection="0"/>
    <xf numFmtId="0" fontId="32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42" fillId="7" borderId="0" applyNumberFormat="0" applyBorder="0" applyAlignment="0" applyProtection="0"/>
    <xf numFmtId="0" fontId="32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42" fillId="8" borderId="0" applyNumberFormat="0" applyBorder="0" applyAlignment="0" applyProtection="0"/>
    <xf numFmtId="0" fontId="32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42" fillId="9" borderId="0" applyNumberFormat="0" applyBorder="0" applyAlignment="0" applyProtection="0"/>
    <xf numFmtId="0" fontId="32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42" fillId="10" borderId="0" applyNumberFormat="0" applyBorder="0" applyAlignment="0" applyProtection="0"/>
    <xf numFmtId="0" fontId="32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42" fillId="11" borderId="0" applyNumberFormat="0" applyBorder="0" applyAlignment="0" applyProtection="0"/>
    <xf numFmtId="0" fontId="32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42" fillId="6" borderId="0" applyNumberFormat="0" applyBorder="0" applyAlignment="0" applyProtection="0"/>
    <xf numFmtId="0" fontId="32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42" fillId="9" borderId="0" applyNumberFormat="0" applyBorder="0" applyAlignment="0" applyProtection="0"/>
    <xf numFmtId="0" fontId="32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42" fillId="12" borderId="0" applyNumberFormat="0" applyBorder="0" applyAlignment="0" applyProtection="0"/>
    <xf numFmtId="0" fontId="32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43" fillId="13" borderId="0" applyNumberFormat="0" applyBorder="0" applyAlignment="0" applyProtection="0"/>
    <xf numFmtId="0" fontId="31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43" fillId="10" borderId="0" applyNumberFormat="0" applyBorder="0" applyAlignment="0" applyProtection="0"/>
    <xf numFmtId="0" fontId="31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43" fillId="11" borderId="0" applyNumberFormat="0" applyBorder="0" applyAlignment="0" applyProtection="0"/>
    <xf numFmtId="0" fontId="31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43" fillId="14" borderId="0" applyNumberFormat="0" applyBorder="0" applyAlignment="0" applyProtection="0"/>
    <xf numFmtId="0" fontId="31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43" fillId="15" borderId="0" applyNumberFormat="0" applyBorder="0" applyAlignment="0" applyProtection="0"/>
    <xf numFmtId="0" fontId="31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43" fillId="16" borderId="0" applyNumberFormat="0" applyBorder="0" applyAlignment="0" applyProtection="0"/>
    <xf numFmtId="0" fontId="31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43" fillId="17" borderId="0" applyNumberFormat="0" applyBorder="0" applyAlignment="0" applyProtection="0"/>
    <xf numFmtId="0" fontId="31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43" fillId="18" borderId="0" applyNumberFormat="0" applyBorder="0" applyAlignment="0" applyProtection="0"/>
    <xf numFmtId="0" fontId="31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43" fillId="19" borderId="0" applyNumberFormat="0" applyBorder="0" applyAlignment="0" applyProtection="0"/>
    <xf numFmtId="0" fontId="31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43" fillId="14" borderId="0" applyNumberFormat="0" applyBorder="0" applyAlignment="0" applyProtection="0"/>
    <xf numFmtId="0" fontId="31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43" fillId="15" borderId="0" applyNumberFormat="0" applyBorder="0" applyAlignment="0" applyProtection="0"/>
    <xf numFmtId="0" fontId="31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43" fillId="20" borderId="0" applyNumberFormat="0" applyBorder="0" applyAlignment="0" applyProtection="0"/>
    <xf numFmtId="0" fontId="31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57" fillId="0" borderId="0" applyNumberFormat="0" applyFill="0" applyBorder="0" applyAlignment="0">
      <protection locked="0"/>
    </xf>
    <xf numFmtId="0" fontId="44" fillId="4" borderId="0" applyNumberFormat="0" applyBorder="0" applyAlignment="0" applyProtection="0"/>
    <xf numFmtId="0" fontId="21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45" fillId="21" borderId="3" applyNumberFormat="0" applyAlignment="0" applyProtection="0"/>
    <xf numFmtId="0" fontId="25" fillId="21" borderId="3" applyNumberFormat="0" applyAlignment="0" applyProtection="0"/>
    <xf numFmtId="0" fontId="67" fillId="21" borderId="3" applyNumberFormat="0" applyAlignment="0" applyProtection="0"/>
    <xf numFmtId="0" fontId="67" fillId="21" borderId="3" applyNumberFormat="0" applyAlignment="0" applyProtection="0"/>
    <xf numFmtId="0" fontId="46" fillId="22" borderId="4" applyNumberFormat="0" applyAlignment="0" applyProtection="0"/>
    <xf numFmtId="0" fontId="27" fillId="22" borderId="4" applyNumberFormat="0" applyAlignment="0" applyProtection="0"/>
    <xf numFmtId="0" fontId="68" fillId="22" borderId="4" applyNumberFormat="0" applyAlignment="0" applyProtection="0"/>
    <xf numFmtId="0" fontId="68" fillId="22" borderId="4" applyNumberFormat="0" applyAlignment="0" applyProtection="0"/>
    <xf numFmtId="43" fontId="1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44" fontId="14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44" fontId="3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4" fontId="37" fillId="0" borderId="0" applyFont="0" applyFill="0" applyBorder="0" applyAlignment="0" applyProtection="0"/>
    <xf numFmtId="14" fontId="37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5" applyNumberFormat="0" applyFon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9" fillId="0" borderId="0" applyFill="0" applyBorder="0" applyProtection="0">
      <alignment horizontal="left"/>
    </xf>
    <xf numFmtId="0" fontId="48" fillId="5" borderId="0" applyNumberFormat="0" applyBorder="0" applyAlignment="0" applyProtection="0"/>
    <xf numFmtId="0" fontId="20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17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18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19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8" borderId="3" applyNumberFormat="0" applyAlignment="0" applyProtection="0"/>
    <xf numFmtId="0" fontId="23" fillId="8" borderId="3" applyNumberFormat="0" applyAlignment="0" applyProtection="0"/>
    <xf numFmtId="0" fontId="76" fillId="8" borderId="3" applyNumberFormat="0" applyAlignment="0" applyProtection="0"/>
    <xf numFmtId="0" fontId="76" fillId="8" borderId="3" applyNumberFormat="0" applyAlignment="0" applyProtection="0"/>
    <xf numFmtId="0" fontId="51" fillId="0" borderId="9" applyNumberFormat="0" applyFill="0" applyAlignment="0" applyProtection="0"/>
    <xf numFmtId="0" fontId="26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69" fillId="0" borderId="0" applyFont="0" applyFill="0" applyBorder="0" applyAlignment="0" applyProtection="0">
      <alignment horizontal="right"/>
    </xf>
    <xf numFmtId="0" fontId="52" fillId="2" borderId="0" applyNumberFormat="0" applyBorder="0" applyAlignment="0" applyProtection="0"/>
    <xf numFmtId="0" fontId="22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4" fillId="0" borderId="0"/>
    <xf numFmtId="0" fontId="56" fillId="0" borderId="0"/>
    <xf numFmtId="0" fontId="14" fillId="23" borderId="10" applyNumberFormat="0" applyFont="0" applyAlignment="0" applyProtection="0"/>
    <xf numFmtId="0" fontId="35" fillId="23" borderId="10" applyNumberFormat="0" applyFont="0" applyAlignment="0" applyProtection="0"/>
    <xf numFmtId="0" fontId="35" fillId="23" borderId="10" applyNumberFormat="0" applyFont="0" applyAlignment="0" applyProtection="0"/>
    <xf numFmtId="0" fontId="35" fillId="23" borderId="10" applyNumberFormat="0" applyFont="0" applyAlignment="0" applyProtection="0"/>
    <xf numFmtId="0" fontId="35" fillId="23" borderId="10" applyNumberFormat="0" applyFont="0" applyAlignment="0" applyProtection="0"/>
    <xf numFmtId="0" fontId="35" fillId="23" borderId="10" applyNumberFormat="0" applyFont="0" applyAlignment="0" applyProtection="0"/>
    <xf numFmtId="0" fontId="53" fillId="21" borderId="11" applyNumberFormat="0" applyAlignment="0" applyProtection="0"/>
    <xf numFmtId="0" fontId="24" fillId="21" borderId="11" applyNumberFormat="0" applyAlignment="0" applyProtection="0"/>
    <xf numFmtId="0" fontId="79" fillId="21" borderId="11" applyNumberFormat="0" applyAlignment="0" applyProtection="0"/>
    <xf numFmtId="0" fontId="79" fillId="21" borderId="11" applyNumberFormat="0" applyAlignment="0" applyProtection="0"/>
    <xf numFmtId="1" fontId="80" fillId="0" borderId="0" applyProtection="0">
      <alignment horizontal="right" vertical="center"/>
    </xf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0" fontId="41" fillId="0" borderId="12">
      <alignment horizontal="center"/>
    </xf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0" fillId="24" borderId="0" applyNumberFormat="0" applyFont="0" applyBorder="0" applyAlignment="0" applyProtection="0"/>
    <xf numFmtId="0" fontId="40" fillId="24" borderId="0" applyNumberFormat="0" applyFont="0" applyBorder="0" applyAlignment="0" applyProtection="0"/>
    <xf numFmtId="0" fontId="40" fillId="24" borderId="0" applyNumberFormat="0" applyFont="0" applyBorder="0" applyAlignment="0" applyProtection="0"/>
    <xf numFmtId="0" fontId="40" fillId="24" borderId="0" applyNumberFormat="0" applyFont="0" applyBorder="0" applyAlignment="0" applyProtection="0"/>
    <xf numFmtId="0" fontId="40" fillId="24" borderId="0" applyNumberFormat="0" applyFont="0" applyBorder="0" applyAlignment="0" applyProtection="0"/>
    <xf numFmtId="0" fontId="40" fillId="24" borderId="0" applyNumberFormat="0" applyFont="0" applyBorder="0" applyAlignment="0" applyProtection="0"/>
    <xf numFmtId="0" fontId="40" fillId="24" borderId="0" applyNumberFormat="0" applyFont="0" applyBorder="0" applyAlignment="0" applyProtection="0"/>
    <xf numFmtId="178" fontId="39" fillId="0" borderId="13" applyFont="0" applyFill="0" applyBorder="0" applyAlignment="0" applyProtection="0"/>
    <xf numFmtId="178" fontId="39" fillId="0" borderId="13" applyFont="0" applyFill="0" applyBorder="0" applyAlignment="0" applyProtection="0"/>
    <xf numFmtId="178" fontId="39" fillId="0" borderId="13" applyFont="0" applyFill="0" applyBorder="0" applyAlignment="0" applyProtection="0"/>
    <xf numFmtId="178" fontId="39" fillId="0" borderId="13" applyFont="0" applyFill="0" applyBorder="0" applyAlignment="0" applyProtection="0"/>
    <xf numFmtId="178" fontId="39" fillId="0" borderId="13" applyFont="0" applyFill="0" applyBorder="0" applyAlignment="0" applyProtection="0"/>
    <xf numFmtId="178" fontId="39" fillId="0" borderId="13" applyFont="0" applyFill="0" applyBorder="0" applyAlignment="0" applyProtection="0"/>
    <xf numFmtId="178" fontId="39" fillId="0" borderId="13" applyFont="0" applyFill="0" applyBorder="0" applyAlignment="0" applyProtection="0"/>
    <xf numFmtId="178" fontId="39" fillId="0" borderId="13" applyFont="0" applyFill="0" applyBorder="0" applyAlignment="0" applyProtection="0"/>
    <xf numFmtId="0" fontId="81" fillId="0" borderId="0" applyNumberFormat="0" applyFill="0" applyBorder="0" applyAlignment="0" applyProtection="0"/>
    <xf numFmtId="0" fontId="82" fillId="25" borderId="0" applyNumberFormat="0" applyFont="0" applyBorder="0" applyAlignment="0" applyProtection="0"/>
    <xf numFmtId="0" fontId="82" fillId="25" borderId="0" applyNumberFormat="0" applyFont="0" applyBorder="0" applyAlignment="0" applyProtection="0"/>
    <xf numFmtId="0" fontId="82" fillId="25" borderId="0" applyNumberFormat="0" applyFont="0" applyBorder="0" applyAlignment="0" applyProtection="0"/>
    <xf numFmtId="0" fontId="82" fillId="25" borderId="0" applyNumberFormat="0" applyFont="0" applyBorder="0" applyAlignment="0" applyProtection="0"/>
    <xf numFmtId="0" fontId="82" fillId="25" borderId="0" applyNumberFormat="0" applyFont="0" applyBorder="0" applyAlignment="0" applyProtection="0"/>
    <xf numFmtId="0" fontId="82" fillId="25" borderId="0" applyNumberFormat="0" applyFont="0" applyBorder="0" applyAlignment="0" applyProtection="0"/>
    <xf numFmtId="0" fontId="82" fillId="25" borderId="0" applyNumberFormat="0" applyFont="0" applyBorder="0" applyAlignment="0" applyProtection="0"/>
    <xf numFmtId="0" fontId="83" fillId="0" borderId="0" applyBorder="0" applyProtection="0">
      <alignment vertical="center"/>
    </xf>
    <xf numFmtId="0" fontId="83" fillId="0" borderId="14" applyBorder="0" applyProtection="0">
      <alignment horizontal="right" vertical="center"/>
    </xf>
    <xf numFmtId="0" fontId="84" fillId="26" borderId="0" applyBorder="0" applyProtection="0">
      <alignment horizontal="centerContinuous" vertical="center"/>
    </xf>
    <xf numFmtId="0" fontId="84" fillId="27" borderId="14" applyBorder="0" applyProtection="0">
      <alignment horizontal="centerContinuous" vertical="center"/>
    </xf>
    <xf numFmtId="0" fontId="85" fillId="0" borderId="0" applyBorder="0" applyProtection="0">
      <alignment horizontal="left"/>
    </xf>
    <xf numFmtId="0" fontId="85" fillId="0" borderId="0" applyBorder="0" applyProtection="0">
      <alignment horizontal="left"/>
    </xf>
    <xf numFmtId="0" fontId="59" fillId="0" borderId="0" applyFill="0" applyBorder="0" applyProtection="0">
      <alignment horizontal="left"/>
    </xf>
    <xf numFmtId="0" fontId="37" fillId="0" borderId="13" applyFill="0" applyBorder="0" applyProtection="0">
      <alignment horizontal="left" vertical="top"/>
    </xf>
    <xf numFmtId="0" fontId="37" fillId="0" borderId="13" applyFill="0" applyBorder="0" applyProtection="0">
      <alignment horizontal="left" vertical="top"/>
    </xf>
    <xf numFmtId="0" fontId="16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30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62">
    <xf numFmtId="0" fontId="0" fillId="0" borderId="0" xfId="0"/>
    <xf numFmtId="0" fontId="0" fillId="28" borderId="0" xfId="0" applyFill="1"/>
    <xf numFmtId="0" fontId="2" fillId="28" borderId="0" xfId="0" applyFont="1" applyFill="1"/>
    <xf numFmtId="164" fontId="3" fillId="28" borderId="0" xfId="0" applyNumberFormat="1" applyFont="1" applyFill="1"/>
    <xf numFmtId="164" fontId="4" fillId="28" borderId="0" xfId="0" applyNumberFormat="1" applyFont="1" applyFill="1"/>
    <xf numFmtId="166" fontId="4" fillId="28" borderId="0" xfId="0" applyNumberFormat="1" applyFont="1" applyFill="1"/>
    <xf numFmtId="167" fontId="4" fillId="28" borderId="0" xfId="0" applyNumberFormat="1" applyFont="1" applyFill="1"/>
    <xf numFmtId="0" fontId="5" fillId="28" borderId="0" xfId="187" applyFont="1" applyFill="1" applyAlignment="1" applyProtection="1"/>
    <xf numFmtId="0" fontId="7" fillId="28" borderId="0" xfId="0" applyFont="1" applyFill="1" applyAlignment="1"/>
    <xf numFmtId="167" fontId="8" fillId="28" borderId="0" xfId="0" applyNumberFormat="1" applyFont="1" applyFill="1" applyAlignment="1">
      <alignment horizontal="center"/>
    </xf>
    <xf numFmtId="164" fontId="8" fillId="28" borderId="0" xfId="0" applyNumberFormat="1" applyFont="1" applyFill="1" applyAlignment="1">
      <alignment horizontal="center"/>
    </xf>
    <xf numFmtId="166" fontId="8" fillId="28" borderId="0" xfId="0" applyNumberFormat="1" applyFont="1" applyFill="1" applyAlignment="1">
      <alignment horizontal="center"/>
    </xf>
    <xf numFmtId="0" fontId="9" fillId="28" borderId="0" xfId="187" applyFont="1" applyFill="1" applyBorder="1" applyAlignment="1" applyProtection="1"/>
    <xf numFmtId="0" fontId="0" fillId="0" borderId="0" xfId="0" applyFill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/>
    <xf numFmtId="168" fontId="4" fillId="0" borderId="0" xfId="134" applyNumberFormat="1" applyFont="1" applyFill="1"/>
    <xf numFmtId="164" fontId="4" fillId="0" borderId="0" xfId="0" applyNumberFormat="1" applyFont="1" applyFill="1"/>
    <xf numFmtId="164" fontId="0" fillId="0" borderId="0" xfId="0" applyNumberFormat="1" applyFill="1"/>
    <xf numFmtId="49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/>
    <xf numFmtId="167" fontId="0" fillId="0" borderId="0" xfId="0" applyNumberFormat="1" applyFill="1"/>
    <xf numFmtId="0" fontId="14" fillId="0" borderId="0" xfId="0" applyFont="1" applyFill="1"/>
    <xf numFmtId="0" fontId="10" fillId="28" borderId="14" xfId="0" applyFont="1" applyFill="1" applyBorder="1" applyAlignment="1"/>
    <xf numFmtId="0" fontId="11" fillId="28" borderId="14" xfId="0" applyFont="1" applyFill="1" applyBorder="1" applyAlignment="1">
      <alignment horizontal="center"/>
    </xf>
    <xf numFmtId="0" fontId="12" fillId="28" borderId="14" xfId="0" applyFont="1" applyFill="1" applyBorder="1" applyAlignment="1">
      <alignment horizontal="center"/>
    </xf>
    <xf numFmtId="167" fontId="12" fillId="28" borderId="14" xfId="0" applyNumberFormat="1" applyFont="1" applyFill="1" applyBorder="1" applyAlignment="1">
      <alignment horizontal="center"/>
    </xf>
    <xf numFmtId="165" fontId="12" fillId="28" borderId="14" xfId="0" applyNumberFormat="1" applyFont="1" applyFill="1" applyBorder="1" applyAlignment="1">
      <alignment horizontal="center" wrapText="1"/>
    </xf>
    <xf numFmtId="166" fontId="12" fillId="28" borderId="14" xfId="0" applyNumberFormat="1" applyFont="1" applyFill="1" applyBorder="1" applyAlignment="1">
      <alignment horizontal="center" wrapText="1"/>
    </xf>
    <xf numFmtId="167" fontId="12" fillId="28" borderId="14" xfId="0" applyNumberFormat="1" applyFont="1" applyFill="1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center"/>
    </xf>
    <xf numFmtId="167" fontId="4" fillId="0" borderId="14" xfId="0" applyNumberFormat="1" applyFont="1" applyFill="1" applyBorder="1"/>
    <xf numFmtId="168" fontId="4" fillId="0" borderId="14" xfId="134" applyNumberFormat="1" applyFont="1" applyFill="1" applyBorder="1"/>
    <xf numFmtId="0" fontId="12" fillId="28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166" fontId="4" fillId="0" borderId="0" xfId="0" applyNumberFormat="1" applyFont="1"/>
    <xf numFmtId="166" fontId="33" fillId="0" borderId="0" xfId="0" applyNumberFormat="1" applyFont="1"/>
    <xf numFmtId="166" fontId="4" fillId="0" borderId="14" xfId="0" applyNumberFormat="1" applyFont="1" applyBorder="1"/>
    <xf numFmtId="0" fontId="2" fillId="28" borderId="0" xfId="0" applyFont="1" applyFill="1"/>
    <xf numFmtId="0" fontId="0" fillId="28" borderId="0" xfId="0" applyFill="1"/>
    <xf numFmtId="0" fontId="10" fillId="28" borderId="14" xfId="0" applyFont="1" applyFill="1" applyBorder="1" applyAlignment="1">
      <alignment wrapText="1"/>
    </xf>
    <xf numFmtId="0" fontId="4" fillId="0" borderId="14" xfId="0" applyFont="1" applyBorder="1"/>
    <xf numFmtId="168" fontId="4" fillId="0" borderId="0" xfId="138" applyNumberFormat="1" applyFont="1"/>
    <xf numFmtId="166" fontId="0" fillId="0" borderId="0" xfId="0" applyNumberFormat="1"/>
    <xf numFmtId="168" fontId="0" fillId="0" borderId="0" xfId="0" applyNumberFormat="1"/>
    <xf numFmtId="0" fontId="10" fillId="0" borderId="14" xfId="0" applyFont="1" applyFill="1" applyBorder="1" applyAlignment="1">
      <alignment wrapText="1"/>
    </xf>
    <xf numFmtId="180" fontId="4" fillId="0" borderId="0" xfId="134" applyNumberFormat="1" applyFont="1"/>
    <xf numFmtId="179" fontId="4" fillId="0" borderId="0" xfId="0" applyNumberFormat="1" applyFont="1"/>
    <xf numFmtId="166" fontId="0" fillId="28" borderId="0" xfId="0" applyNumberFormat="1" applyFill="1"/>
    <xf numFmtId="180" fontId="0" fillId="0" borderId="0" xfId="134" applyNumberFormat="1" applyFont="1"/>
    <xf numFmtId="0" fontId="88" fillId="0" borderId="0" xfId="0" applyFont="1" applyAlignment="1">
      <alignment horizontal="right"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/>
  </cellXfs>
  <cellStyles count="314">
    <cellStyle name="_%(SignOnly)" xfId="1"/>
    <cellStyle name="_%(SignOnly) 2" xfId="2"/>
    <cellStyle name="_%(SignSpaceOnly)" xfId="3"/>
    <cellStyle name="_%(SignSpaceOnly) 2" xfId="4"/>
    <cellStyle name="_Comma" xfId="5"/>
    <cellStyle name="_Comma 2" xfId="6"/>
    <cellStyle name="_Currency" xfId="7"/>
    <cellStyle name="_Currency 2" xfId="8"/>
    <cellStyle name="_CurrencySpace" xfId="9"/>
    <cellStyle name="_CurrencySpace 2" xfId="10"/>
    <cellStyle name="_Euro" xfId="11"/>
    <cellStyle name="_Euro 2" xfId="12"/>
    <cellStyle name="_Heading" xfId="13"/>
    <cellStyle name="_Highlight" xfId="14"/>
    <cellStyle name="_Highlight 2" xfId="15"/>
    <cellStyle name="_Multiple" xfId="16"/>
    <cellStyle name="_Multiple 2" xfId="17"/>
    <cellStyle name="_MultipleSpace" xfId="18"/>
    <cellStyle name="_MultipleSpace 2" xfId="19"/>
    <cellStyle name="_SubHeading" xfId="20"/>
    <cellStyle name="_Table" xfId="21"/>
    <cellStyle name="_TableHead" xfId="22"/>
    <cellStyle name="_TableRowHead" xfId="23"/>
    <cellStyle name="_TableSuperHead" xfId="24"/>
    <cellStyle name="20% - Accent1 2" xfId="25"/>
    <cellStyle name="20% - Accent1 2 2" xfId="26"/>
    <cellStyle name="20% - Accent1 3" xfId="27"/>
    <cellStyle name="20% - Accent1 4" xfId="28"/>
    <cellStyle name="20% - Accent2 2" xfId="29"/>
    <cellStyle name="20% - Accent2 2 2" xfId="30"/>
    <cellStyle name="20% - Accent2 3" xfId="31"/>
    <cellStyle name="20% - Accent2 4" xfId="32"/>
    <cellStyle name="20% - Accent3 2" xfId="33"/>
    <cellStyle name="20% - Accent3 2 2" xfId="34"/>
    <cellStyle name="20% - Accent3 3" xfId="35"/>
    <cellStyle name="20% - Accent3 4" xfId="36"/>
    <cellStyle name="20% - Accent4 2" xfId="37"/>
    <cellStyle name="20% - Accent4 2 2" xfId="38"/>
    <cellStyle name="20% - Accent4 3" xfId="39"/>
    <cellStyle name="20% - Accent4 4" xfId="40"/>
    <cellStyle name="20% - Accent5 2" xfId="41"/>
    <cellStyle name="20% - Accent5 2 2" xfId="42"/>
    <cellStyle name="20% - Accent5 3" xfId="43"/>
    <cellStyle name="20% - Accent5 4" xfId="44"/>
    <cellStyle name="20% - Accent6 2" xfId="45"/>
    <cellStyle name="20% - Accent6 2 2" xfId="46"/>
    <cellStyle name="20% - Accent6 3" xfId="47"/>
    <cellStyle name="20% - Accent6 4" xfId="48"/>
    <cellStyle name="40% - Accent1 2" xfId="49"/>
    <cellStyle name="40% - Accent1 2 2" xfId="50"/>
    <cellStyle name="40% - Accent1 3" xfId="51"/>
    <cellStyle name="40% - Accent1 4" xfId="52"/>
    <cellStyle name="40% - Accent2 2" xfId="53"/>
    <cellStyle name="40% - Accent2 2 2" xfId="54"/>
    <cellStyle name="40% - Accent2 3" xfId="55"/>
    <cellStyle name="40% - Accent2 4" xfId="56"/>
    <cellStyle name="40% - Accent3 2" xfId="57"/>
    <cellStyle name="40% - Accent3 2 2" xfId="58"/>
    <cellStyle name="40% - Accent3 3" xfId="59"/>
    <cellStyle name="40% - Accent3 4" xfId="60"/>
    <cellStyle name="40% - Accent4 2" xfId="61"/>
    <cellStyle name="40% - Accent4 2 2" xfId="62"/>
    <cellStyle name="40% - Accent4 3" xfId="63"/>
    <cellStyle name="40% - Accent4 4" xfId="64"/>
    <cellStyle name="40% - Accent5 2" xfId="65"/>
    <cellStyle name="40% - Accent5 2 2" xfId="66"/>
    <cellStyle name="40% - Accent5 3" xfId="67"/>
    <cellStyle name="40% - Accent5 4" xfId="68"/>
    <cellStyle name="40% - Accent6 2" xfId="69"/>
    <cellStyle name="40% - Accent6 2 2" xfId="70"/>
    <cellStyle name="40% - Accent6 3" xfId="71"/>
    <cellStyle name="40% - Accent6 4" xfId="72"/>
    <cellStyle name="60% - Accent1 2" xfId="73"/>
    <cellStyle name="60% - Accent1 2 2" xfId="74"/>
    <cellStyle name="60% - Accent1 3" xfId="75"/>
    <cellStyle name="60% - Accent1 4" xfId="76"/>
    <cellStyle name="60% - Accent2 2" xfId="77"/>
    <cellStyle name="60% - Accent2 2 2" xfId="78"/>
    <cellStyle name="60% - Accent2 3" xfId="79"/>
    <cellStyle name="60% - Accent2 4" xfId="80"/>
    <cellStyle name="60% - Accent3 2" xfId="81"/>
    <cellStyle name="60% - Accent3 2 2" xfId="82"/>
    <cellStyle name="60% - Accent3 3" xfId="83"/>
    <cellStyle name="60% - Accent3 4" xfId="84"/>
    <cellStyle name="60% - Accent4 2" xfId="85"/>
    <cellStyle name="60% - Accent4 2 2" xfId="86"/>
    <cellStyle name="60% - Accent4 3" xfId="87"/>
    <cellStyle name="60% - Accent4 4" xfId="88"/>
    <cellStyle name="60% - Accent5 2" xfId="89"/>
    <cellStyle name="60% - Accent5 2 2" xfId="90"/>
    <cellStyle name="60% - Accent5 3" xfId="91"/>
    <cellStyle name="60% - Accent5 4" xfId="92"/>
    <cellStyle name="60% - Accent6 2" xfId="93"/>
    <cellStyle name="60% - Accent6 2 2" xfId="94"/>
    <cellStyle name="60% - Accent6 3" xfId="95"/>
    <cellStyle name="60% - Accent6 4" xfId="96"/>
    <cellStyle name="Accent1 2" xfId="97"/>
    <cellStyle name="Accent1 2 2" xfId="98"/>
    <cellStyle name="Accent1 3" xfId="99"/>
    <cellStyle name="Accent1 4" xfId="100"/>
    <cellStyle name="Accent2 2" xfId="101"/>
    <cellStyle name="Accent2 2 2" xfId="102"/>
    <cellStyle name="Accent2 3" xfId="103"/>
    <cellStyle name="Accent2 4" xfId="104"/>
    <cellStyle name="Accent3 2" xfId="105"/>
    <cellStyle name="Accent3 2 2" xfId="106"/>
    <cellStyle name="Accent3 3" xfId="107"/>
    <cellStyle name="Accent3 4" xfId="108"/>
    <cellStyle name="Accent4 2" xfId="109"/>
    <cellStyle name="Accent4 2 2" xfId="110"/>
    <cellStyle name="Accent4 3" xfId="111"/>
    <cellStyle name="Accent4 4" xfId="112"/>
    <cellStyle name="Accent5 2" xfId="113"/>
    <cellStyle name="Accent5 2 2" xfId="114"/>
    <cellStyle name="Accent5 3" xfId="115"/>
    <cellStyle name="Accent5 4" xfId="116"/>
    <cellStyle name="Accent6 2" xfId="117"/>
    <cellStyle name="Accent6 2 2" xfId="118"/>
    <cellStyle name="Accent6 3" xfId="119"/>
    <cellStyle name="Accent6 4" xfId="120"/>
    <cellStyle name="Adjustable" xfId="121"/>
    <cellStyle name="Bad 2" xfId="122"/>
    <cellStyle name="Bad 2 2" xfId="123"/>
    <cellStyle name="Bad 3" xfId="124"/>
    <cellStyle name="Bad 4" xfId="125"/>
    <cellStyle name="Calculation 2" xfId="126"/>
    <cellStyle name="Calculation 2 2" xfId="127"/>
    <cellStyle name="Calculation 3" xfId="128"/>
    <cellStyle name="Calculation 4" xfId="129"/>
    <cellStyle name="Check Cell 2" xfId="130"/>
    <cellStyle name="Check Cell 2 2" xfId="131"/>
    <cellStyle name="Check Cell 3" xfId="132"/>
    <cellStyle name="Check Cell 4" xfId="133"/>
    <cellStyle name="Comma" xfId="134" builtinId="3"/>
    <cellStyle name="Comma 0" xfId="135"/>
    <cellStyle name="Comma 10" xfId="136"/>
    <cellStyle name="Comma 11" xfId="137"/>
    <cellStyle name="Comma 2" xfId="138"/>
    <cellStyle name="Comma 2 2" xfId="139"/>
    <cellStyle name="Comma 2 3" xfId="140"/>
    <cellStyle name="Comma 3" xfId="141"/>
    <cellStyle name="Comma 3 2" xfId="142"/>
    <cellStyle name="Comma 4" xfId="143"/>
    <cellStyle name="Comma 5" xfId="144"/>
    <cellStyle name="Comma 5 2" xfId="145"/>
    <cellStyle name="Comma 5 3" xfId="146"/>
    <cellStyle name="Comma 6" xfId="147"/>
    <cellStyle name="Comma 6 2" xfId="148"/>
    <cellStyle name="Comma 7" xfId="149"/>
    <cellStyle name="Comma 7 2" xfId="150"/>
    <cellStyle name="Comma 8" xfId="151"/>
    <cellStyle name="Comma 8 2" xfId="152"/>
    <cellStyle name="Comma 9" xfId="153"/>
    <cellStyle name="Currency 0" xfId="154"/>
    <cellStyle name="Currency 2" xfId="155"/>
    <cellStyle name="Currency 2 2" xfId="156"/>
    <cellStyle name="Currency 3" xfId="157"/>
    <cellStyle name="Currency 4" xfId="158"/>
    <cellStyle name="Currency 5" xfId="159"/>
    <cellStyle name="Date" xfId="160"/>
    <cellStyle name="Date 2" xfId="161"/>
    <cellStyle name="Date Aligned" xfId="162"/>
    <cellStyle name="Dotted Line" xfId="163"/>
    <cellStyle name="Explanatory Text 2" xfId="164"/>
    <cellStyle name="Explanatory Text 2 2" xfId="165"/>
    <cellStyle name="Explanatory Text 3" xfId="166"/>
    <cellStyle name="Explanatory Text 4" xfId="167"/>
    <cellStyle name="Footnote" xfId="168"/>
    <cellStyle name="Good 2" xfId="169"/>
    <cellStyle name="Good 2 2" xfId="170"/>
    <cellStyle name="Good 3" xfId="171"/>
    <cellStyle name="Good 4" xfId="172"/>
    <cellStyle name="Hard Percent" xfId="173"/>
    <cellStyle name="Header" xfId="174"/>
    <cellStyle name="Heading 1 2" xfId="175"/>
    <cellStyle name="Heading 1 3" xfId="176"/>
    <cellStyle name="Heading 1 4" xfId="177"/>
    <cellStyle name="Heading 2 2" xfId="178"/>
    <cellStyle name="Heading 2 3" xfId="179"/>
    <cellStyle name="Heading 2 4" xfId="180"/>
    <cellStyle name="Heading 3 2" xfId="181"/>
    <cellStyle name="Heading 3 3" xfId="182"/>
    <cellStyle name="Heading 3 4" xfId="183"/>
    <cellStyle name="Heading 4 2" xfId="184"/>
    <cellStyle name="Heading 4 3" xfId="185"/>
    <cellStyle name="Heading 4 4" xfId="186"/>
    <cellStyle name="Hyperlink" xfId="187" builtinId="8"/>
    <cellStyle name="Hyperlink 2" xfId="188"/>
    <cellStyle name="Hyperlink 2 2" xfId="189"/>
    <cellStyle name="Hyperlink 3" xfId="190"/>
    <cellStyle name="Hyperlink 4" xfId="191"/>
    <cellStyle name="Input 2" xfId="192"/>
    <cellStyle name="Input 2 2" xfId="193"/>
    <cellStyle name="Input 3" xfId="194"/>
    <cellStyle name="Input 4" xfId="195"/>
    <cellStyle name="Linked Cell 2" xfId="196"/>
    <cellStyle name="Linked Cell 2 2" xfId="197"/>
    <cellStyle name="Linked Cell 3" xfId="198"/>
    <cellStyle name="Linked Cell 4" xfId="199"/>
    <cellStyle name="Multiple" xfId="200"/>
    <cellStyle name="Neutral 2" xfId="201"/>
    <cellStyle name="Neutral 2 2" xfId="202"/>
    <cellStyle name="Neutral 3" xfId="203"/>
    <cellStyle name="Neutral 4" xfId="204"/>
    <cellStyle name="Normal" xfId="0" builtinId="0"/>
    <cellStyle name="Normal 2" xfId="205"/>
    <cellStyle name="Normal 3" xfId="206"/>
    <cellStyle name="Normal 4" xfId="207"/>
    <cellStyle name="Normal 5" xfId="208"/>
    <cellStyle name="Normal 6" xfId="209"/>
    <cellStyle name="Note 2" xfId="210"/>
    <cellStyle name="Note 2 2" xfId="211"/>
    <cellStyle name="Note 3" xfId="212"/>
    <cellStyle name="Note 4" xfId="213"/>
    <cellStyle name="Note 5" xfId="214"/>
    <cellStyle name="Note 6" xfId="215"/>
    <cellStyle name="Output 2" xfId="216"/>
    <cellStyle name="Output 2 2" xfId="217"/>
    <cellStyle name="Output 3" xfId="218"/>
    <cellStyle name="Output 4" xfId="219"/>
    <cellStyle name="Page Number" xfId="220"/>
    <cellStyle name="Percent 10" xfId="221"/>
    <cellStyle name="Percent 2" xfId="222"/>
    <cellStyle name="Percent 3" xfId="223"/>
    <cellStyle name="Percent 3 2" xfId="224"/>
    <cellStyle name="Percent 4" xfId="225"/>
    <cellStyle name="Percent 4 2" xfId="226"/>
    <cellStyle name="Percent 4 3" xfId="227"/>
    <cellStyle name="Percent 5" xfId="228"/>
    <cellStyle name="Percent 5 2" xfId="229"/>
    <cellStyle name="Percent 6" xfId="230"/>
    <cellStyle name="Percent 6 2" xfId="231"/>
    <cellStyle name="Percent 7" xfId="232"/>
    <cellStyle name="Percent 7 2" xfId="233"/>
    <cellStyle name="Percent 8" xfId="234"/>
    <cellStyle name="Percent 9" xfId="235"/>
    <cellStyle name="PSChar" xfId="236"/>
    <cellStyle name="PSChar 2" xfId="237"/>
    <cellStyle name="PSChar 3" xfId="238"/>
    <cellStyle name="PSChar 4" xfId="239"/>
    <cellStyle name="PSChar 4 2" xfId="240"/>
    <cellStyle name="PSChar 5" xfId="241"/>
    <cellStyle name="PSChar 5 2" xfId="242"/>
    <cellStyle name="PSDate" xfId="243"/>
    <cellStyle name="PSDate 2" xfId="244"/>
    <cellStyle name="PSDate 3" xfId="245"/>
    <cellStyle name="PSDate 4" xfId="246"/>
    <cellStyle name="PSDate 4 2" xfId="247"/>
    <cellStyle name="PSDate 5" xfId="248"/>
    <cellStyle name="PSDate 5 2" xfId="249"/>
    <cellStyle name="PSDec" xfId="250"/>
    <cellStyle name="PSDec 2" xfId="251"/>
    <cellStyle name="PSDec 3" xfId="252"/>
    <cellStyle name="PSDec 4" xfId="253"/>
    <cellStyle name="PSDec 4 2" xfId="254"/>
    <cellStyle name="PSDec 5" xfId="255"/>
    <cellStyle name="PSDec 5 2" xfId="256"/>
    <cellStyle name="PSHeading" xfId="257"/>
    <cellStyle name="PSHeading 2" xfId="258"/>
    <cellStyle name="PSHeading 3" xfId="259"/>
    <cellStyle name="PSHeading 4" xfId="260"/>
    <cellStyle name="PSHeading 4 2" xfId="261"/>
    <cellStyle name="PSHeading 4_July2012_Access_to_Capital_Scenarios_Cost Tables 7132012" xfId="262"/>
    <cellStyle name="PSHeading 5" xfId="263"/>
    <cellStyle name="PSHeading 5 2" xfId="264"/>
    <cellStyle name="PSHeading_358_CGS_Lewis_UT_70Conserv" xfId="265"/>
    <cellStyle name="PSInt" xfId="266"/>
    <cellStyle name="PSInt 2" xfId="267"/>
    <cellStyle name="PSInt 3" xfId="268"/>
    <cellStyle name="PSInt 4" xfId="269"/>
    <cellStyle name="PSInt 4 2" xfId="270"/>
    <cellStyle name="PSInt 5" xfId="271"/>
    <cellStyle name="PSInt 5 2" xfId="272"/>
    <cellStyle name="PSSpacer" xfId="273"/>
    <cellStyle name="PSSpacer 2" xfId="274"/>
    <cellStyle name="PSSpacer 3" xfId="275"/>
    <cellStyle name="PSSpacer 4" xfId="276"/>
    <cellStyle name="PSSpacer 4 2" xfId="277"/>
    <cellStyle name="PSSpacer 5" xfId="278"/>
    <cellStyle name="PSSpacer 5 2" xfId="279"/>
    <cellStyle name="Rate" xfId="280"/>
    <cellStyle name="Rate 2" xfId="281"/>
    <cellStyle name="Rate 3" xfId="282"/>
    <cellStyle name="Rate 4" xfId="283"/>
    <cellStyle name="Rate 4 2" xfId="284"/>
    <cellStyle name="Rate 5" xfId="285"/>
    <cellStyle name="Rate 5 2" xfId="286"/>
    <cellStyle name="Rate 6" xfId="287"/>
    <cellStyle name="Reference" xfId="288"/>
    <cellStyle name="SectionBreak" xfId="289"/>
    <cellStyle name="SectionBreak 2" xfId="290"/>
    <cellStyle name="SectionBreak 3" xfId="291"/>
    <cellStyle name="SectionBreak 4" xfId="292"/>
    <cellStyle name="SectionBreak 4 2" xfId="293"/>
    <cellStyle name="SectionBreak 5" xfId="294"/>
    <cellStyle name="SectionBreak 5 2" xfId="295"/>
    <cellStyle name="Table Head" xfId="296"/>
    <cellStyle name="Table Head Aligned" xfId="297"/>
    <cellStyle name="Table Head Blue" xfId="298"/>
    <cellStyle name="Table Head Green" xfId="299"/>
    <cellStyle name="Table Heading" xfId="300"/>
    <cellStyle name="Table Heading 2" xfId="301"/>
    <cellStyle name="Table Title" xfId="302"/>
    <cellStyle name="Table Units" xfId="303"/>
    <cellStyle name="Table Units 2" xfId="304"/>
    <cellStyle name="Title 2" xfId="305"/>
    <cellStyle name="Total 2" xfId="306"/>
    <cellStyle name="Total 2 2" xfId="307"/>
    <cellStyle name="Total 3" xfId="308"/>
    <cellStyle name="Total 4" xfId="309"/>
    <cellStyle name="Warning Text 2" xfId="310"/>
    <cellStyle name="Warning Text 2 2" xfId="311"/>
    <cellStyle name="Warning Text 3" xfId="312"/>
    <cellStyle name="Warning Text 4" xfId="313"/>
  </cellStyles>
  <dxfs count="2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J42"/>
  <sheetViews>
    <sheetView tabSelected="1" topLeftCell="B1" zoomScaleNormal="100" workbookViewId="0">
      <selection activeCell="G17" sqref="G17"/>
    </sheetView>
  </sheetViews>
  <sheetFormatPr defaultRowHeight="13.2"/>
  <cols>
    <col min="1" max="1" width="0" hidden="1" customWidth="1"/>
    <col min="3" max="3" width="30.109375" bestFit="1" customWidth="1"/>
    <col min="4" max="5" width="15" bestFit="1" customWidth="1"/>
    <col min="7" max="7" width="18.33203125" bestFit="1" customWidth="1"/>
  </cols>
  <sheetData>
    <row r="1" spans="2:10" s="44" customFormat="1" ht="15.6">
      <c r="B1" s="43" t="s">
        <v>163</v>
      </c>
    </row>
    <row r="2" spans="2:10" s="44" customFormat="1"/>
    <row r="3" spans="2:10" s="44" customFormat="1"/>
    <row r="4" spans="2:10" s="44" customFormat="1">
      <c r="G4" s="53"/>
    </row>
    <row r="5" spans="2:10" s="44" customFormat="1" ht="41.4">
      <c r="B5" s="45" t="s">
        <v>12</v>
      </c>
      <c r="C5" s="45" t="s">
        <v>13</v>
      </c>
      <c r="D5" s="45" t="s">
        <v>162</v>
      </c>
      <c r="E5" s="45" t="s">
        <v>164</v>
      </c>
      <c r="F5" s="45" t="s">
        <v>169</v>
      </c>
      <c r="G5" s="45" t="s">
        <v>166</v>
      </c>
      <c r="H5" s="45" t="s">
        <v>155</v>
      </c>
      <c r="I5" s="45" t="s">
        <v>165</v>
      </c>
    </row>
    <row r="6" spans="2:10" ht="13.8">
      <c r="B6" s="39">
        <v>10426</v>
      </c>
      <c r="C6" s="39" t="s">
        <v>135</v>
      </c>
      <c r="D6" s="40">
        <v>20.288</v>
      </c>
      <c r="E6" s="40">
        <v>15.307</v>
      </c>
      <c r="F6" s="39">
        <v>16.382000000000001</v>
      </c>
      <c r="G6" s="40">
        <f>MAX(F6-SUM(D6:E6),0)</f>
        <v>0</v>
      </c>
      <c r="H6" s="40">
        <f>E6+G6</f>
        <v>15.307</v>
      </c>
      <c r="I6" s="40">
        <f>+D6+H6</f>
        <v>35.594999999999999</v>
      </c>
      <c r="J6" s="48"/>
    </row>
    <row r="7" spans="2:10" ht="13.8">
      <c r="B7" s="39">
        <v>10482</v>
      </c>
      <c r="C7" s="39" t="s">
        <v>143</v>
      </c>
      <c r="D7" s="40">
        <v>2.8</v>
      </c>
      <c r="E7" s="40">
        <v>1.375</v>
      </c>
      <c r="F7" s="39">
        <v>2.806</v>
      </c>
      <c r="G7" s="40">
        <f t="shared" ref="G7:G9" si="0">MAX(F7-SUM(D7:E7),0)</f>
        <v>0</v>
      </c>
      <c r="H7" s="40">
        <f>E7+G7</f>
        <v>1.375</v>
      </c>
      <c r="I7" s="40">
        <f t="shared" ref="I7:I9" si="1">+D7+H7</f>
        <v>4.1749999999999998</v>
      </c>
      <c r="J7" s="48"/>
    </row>
    <row r="8" spans="2:10" ht="13.8">
      <c r="B8" s="39">
        <v>10502</v>
      </c>
      <c r="C8" s="39" t="s">
        <v>144</v>
      </c>
      <c r="D8" s="40">
        <v>13.496</v>
      </c>
      <c r="E8" s="40">
        <v>5.49</v>
      </c>
      <c r="F8" s="39">
        <v>18.611999999999998</v>
      </c>
      <c r="G8" s="40">
        <f t="shared" si="0"/>
        <v>0</v>
      </c>
      <c r="H8" s="40">
        <f>E8+G8</f>
        <v>5.49</v>
      </c>
      <c r="I8" s="40">
        <f t="shared" si="1"/>
        <v>18.986000000000001</v>
      </c>
      <c r="J8" s="48"/>
    </row>
    <row r="9" spans="2:10" ht="13.8">
      <c r="B9" s="39">
        <v>10999</v>
      </c>
      <c r="C9" s="39" t="s">
        <v>161</v>
      </c>
      <c r="D9" s="40">
        <v>2.8940000000000001</v>
      </c>
      <c r="E9" s="40">
        <v>1.24</v>
      </c>
      <c r="F9" s="39">
        <v>3.8290000000000002</v>
      </c>
      <c r="G9" s="40">
        <f t="shared" si="0"/>
        <v>0</v>
      </c>
      <c r="H9" s="40">
        <v>1.24</v>
      </c>
      <c r="I9" s="40">
        <f t="shared" si="1"/>
        <v>4.1340000000000003</v>
      </c>
      <c r="J9" s="48"/>
    </row>
    <row r="10" spans="2:10" ht="13.8">
      <c r="B10" s="46">
        <v>12026</v>
      </c>
      <c r="C10" s="46" t="s">
        <v>148</v>
      </c>
      <c r="D10" s="42">
        <v>0</v>
      </c>
      <c r="E10" s="46">
        <v>45.847000000000001</v>
      </c>
      <c r="F10" s="46"/>
      <c r="G10" s="42"/>
      <c r="H10" s="42">
        <v>45.847000000000001</v>
      </c>
      <c r="I10" s="42">
        <v>45.847000000000001</v>
      </c>
    </row>
    <row r="11" spans="2:10" ht="13.8">
      <c r="B11" s="39"/>
      <c r="C11" s="39"/>
      <c r="D11" s="39"/>
      <c r="E11" s="39"/>
      <c r="F11" s="39"/>
      <c r="G11" s="39"/>
      <c r="H11" s="39"/>
      <c r="I11" s="39"/>
    </row>
    <row r="12" spans="2:10" ht="13.8">
      <c r="B12" s="39"/>
      <c r="C12" s="39" t="s">
        <v>156</v>
      </c>
      <c r="D12" s="41">
        <v>6667.1</v>
      </c>
      <c r="E12" s="39"/>
      <c r="F12" s="39"/>
      <c r="G12" s="39"/>
      <c r="H12" s="39"/>
      <c r="I12" s="39"/>
    </row>
    <row r="13" spans="2:10" ht="13.8">
      <c r="B13" s="39"/>
      <c r="C13" s="39" t="s">
        <v>154</v>
      </c>
      <c r="D13" s="42">
        <f>SUM(H6:H10)</f>
        <v>69.259</v>
      </c>
      <c r="E13" s="40"/>
      <c r="F13" s="39"/>
      <c r="G13" s="39"/>
      <c r="H13" s="39"/>
      <c r="I13" s="39"/>
    </row>
    <row r="14" spans="2:10" ht="13.8">
      <c r="B14" s="39"/>
      <c r="C14" s="39" t="s">
        <v>157</v>
      </c>
      <c r="D14" s="47">
        <f>D12+D13</f>
        <v>6736.3590000000004</v>
      </c>
      <c r="E14" s="39"/>
      <c r="F14" s="39"/>
      <c r="G14" s="39"/>
      <c r="H14" s="39"/>
      <c r="I14" s="39"/>
    </row>
    <row r="15" spans="2:10">
      <c r="I15" s="54"/>
    </row>
    <row r="16" spans="2:10" ht="13.8">
      <c r="B16" s="39"/>
      <c r="D16" s="49"/>
    </row>
    <row r="17" spans="3:5">
      <c r="C17" s="13"/>
      <c r="D17" s="13"/>
      <c r="E17" s="13"/>
    </row>
    <row r="18" spans="3:5" ht="13.8">
      <c r="C18" s="50" t="s">
        <v>158</v>
      </c>
      <c r="D18" s="50" t="s">
        <v>159</v>
      </c>
      <c r="E18" s="50" t="s">
        <v>160</v>
      </c>
    </row>
    <row r="19" spans="3:5" ht="13.8">
      <c r="C19" s="52">
        <v>44470</v>
      </c>
      <c r="D19" s="51">
        <v>2920790.2645354997</v>
      </c>
      <c r="E19" s="51">
        <v>1633134.1562275002</v>
      </c>
    </row>
    <row r="20" spans="3:5" ht="13.8">
      <c r="C20" s="52">
        <v>44501</v>
      </c>
      <c r="D20" s="51">
        <v>3537945.1705555003</v>
      </c>
      <c r="E20" s="51">
        <v>2227488.4194209999</v>
      </c>
    </row>
    <row r="21" spans="3:5" ht="13.8">
      <c r="C21" s="52">
        <v>44531</v>
      </c>
      <c r="D21" s="51">
        <v>3223872.7356785</v>
      </c>
      <c r="E21" s="51">
        <v>2419334.9120455002</v>
      </c>
    </row>
    <row r="22" spans="3:5" ht="13.8">
      <c r="C22" s="52">
        <v>44562</v>
      </c>
      <c r="D22" s="51">
        <v>2651579.7252024999</v>
      </c>
      <c r="E22" s="51">
        <v>2009469.8153045001</v>
      </c>
    </row>
    <row r="23" spans="3:5" ht="13.8">
      <c r="C23" s="52">
        <v>44593</v>
      </c>
      <c r="D23" s="51">
        <v>2346690.1216629995</v>
      </c>
      <c r="E23" s="51">
        <v>1693143.6717284999</v>
      </c>
    </row>
    <row r="24" spans="3:5" ht="13.8">
      <c r="C24" s="52">
        <v>44621</v>
      </c>
      <c r="D24" s="51">
        <v>2961839.2513114996</v>
      </c>
      <c r="E24" s="51">
        <v>1860906.497004</v>
      </c>
    </row>
    <row r="25" spans="3:5" ht="13.8">
      <c r="C25" s="52">
        <v>44652</v>
      </c>
      <c r="D25" s="51">
        <v>2307313.6325114998</v>
      </c>
      <c r="E25" s="51">
        <v>1436906.3942220001</v>
      </c>
    </row>
    <row r="26" spans="3:5" ht="13.8">
      <c r="C26" s="52">
        <v>44682</v>
      </c>
      <c r="D26" s="51">
        <v>3495709.6741295001</v>
      </c>
      <c r="E26" s="51">
        <v>1691934.7265655</v>
      </c>
    </row>
    <row r="27" spans="3:5" ht="13.8">
      <c r="C27" s="52">
        <v>44713</v>
      </c>
      <c r="D27" s="51">
        <v>3952932.9129210003</v>
      </c>
      <c r="E27" s="51">
        <v>1590173.7540925001</v>
      </c>
    </row>
    <row r="28" spans="3:5" ht="13.8">
      <c r="C28" s="52">
        <v>44743</v>
      </c>
      <c r="D28" s="51">
        <v>3505339.3100824999</v>
      </c>
      <c r="E28" s="51">
        <v>1757589.469515</v>
      </c>
    </row>
    <row r="29" spans="3:5" ht="13.8">
      <c r="C29" s="52">
        <v>44774</v>
      </c>
      <c r="D29" s="51">
        <v>3425259.1536944997</v>
      </c>
      <c r="E29" s="51">
        <v>1660955.4979559998</v>
      </c>
    </row>
    <row r="30" spans="3:5" ht="13.8">
      <c r="C30" s="52">
        <v>44805</v>
      </c>
      <c r="D30" s="51">
        <v>2999684.9937805003</v>
      </c>
      <c r="E30" s="51">
        <v>1700507.5612094998</v>
      </c>
    </row>
    <row r="31" spans="3:5" ht="13.8">
      <c r="C31" s="52">
        <v>44835</v>
      </c>
      <c r="D31" s="51">
        <v>2920790.2645354997</v>
      </c>
      <c r="E31" s="51">
        <v>1633134.1562275002</v>
      </c>
    </row>
    <row r="32" spans="3:5" ht="13.8">
      <c r="C32" s="52">
        <v>44866</v>
      </c>
      <c r="D32" s="51">
        <v>3537945.1705555003</v>
      </c>
      <c r="E32" s="51">
        <v>2227488.4194209999</v>
      </c>
    </row>
    <row r="33" spans="3:5" ht="13.8">
      <c r="C33" s="52">
        <v>44896</v>
      </c>
      <c r="D33" s="51">
        <v>3223872.7356785</v>
      </c>
      <c r="E33" s="51">
        <v>2419334.9120455002</v>
      </c>
    </row>
    <row r="34" spans="3:5" ht="13.8">
      <c r="C34" s="52">
        <v>44927</v>
      </c>
      <c r="D34" s="51">
        <v>2651579.7252024999</v>
      </c>
      <c r="E34" s="51">
        <v>2009469.8153045001</v>
      </c>
    </row>
    <row r="35" spans="3:5" ht="13.8">
      <c r="C35" s="52">
        <v>44958</v>
      </c>
      <c r="D35" s="51">
        <v>2346690.1216629995</v>
      </c>
      <c r="E35" s="51">
        <v>1693143.6717284999</v>
      </c>
    </row>
    <row r="36" spans="3:5" ht="13.8">
      <c r="C36" s="52">
        <v>44986</v>
      </c>
      <c r="D36" s="51">
        <v>2961839.2513114996</v>
      </c>
      <c r="E36" s="51">
        <v>1860906.497004</v>
      </c>
    </row>
    <row r="37" spans="3:5" ht="13.8">
      <c r="C37" s="52">
        <v>45017</v>
      </c>
      <c r="D37" s="51">
        <v>2307313.6325114998</v>
      </c>
      <c r="E37" s="51">
        <v>1436906.3942220001</v>
      </c>
    </row>
    <row r="38" spans="3:5" ht="13.8">
      <c r="C38" s="52">
        <v>45047</v>
      </c>
      <c r="D38" s="51">
        <v>3495709.6741295001</v>
      </c>
      <c r="E38" s="51">
        <v>1691934.7265655</v>
      </c>
    </row>
    <row r="39" spans="3:5" ht="13.8">
      <c r="C39" s="52">
        <v>45078</v>
      </c>
      <c r="D39" s="51">
        <v>3952932.9129210003</v>
      </c>
      <c r="E39" s="51">
        <v>1590173.7540925001</v>
      </c>
    </row>
    <row r="40" spans="3:5" ht="13.8">
      <c r="C40" s="52">
        <v>45108</v>
      </c>
      <c r="D40" s="51">
        <v>3505339.3100824999</v>
      </c>
      <c r="E40" s="51">
        <v>1757589.469515</v>
      </c>
    </row>
    <row r="41" spans="3:5" ht="13.8">
      <c r="C41" s="52">
        <v>45139</v>
      </c>
      <c r="D41" s="51">
        <v>3425259.1536944997</v>
      </c>
      <c r="E41" s="51">
        <v>1660955.4979559998</v>
      </c>
    </row>
    <row r="42" spans="3:5" ht="13.8">
      <c r="C42" s="52">
        <v>45170</v>
      </c>
      <c r="D42" s="51">
        <v>2999684.9937805003</v>
      </c>
      <c r="E42" s="51">
        <v>1700507.5612094998</v>
      </c>
    </row>
  </sheetData>
  <phoneticPr fontId="15" type="noConversion"/>
  <pageMargins left="0.7" right="0.7" top="0.75" bottom="0.75" header="0.3" footer="0.3"/>
  <pageSetup orientation="landscape" r:id="rId1"/>
  <headerFooter>
    <oddFooter>&amp;LBonneville Power Administration
August 9, 2016&amp;CTable 1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2"/>
  <sheetViews>
    <sheetView topLeftCell="B1" zoomScaleNormal="100" workbookViewId="0">
      <pane xSplit="4" ySplit="3" topLeftCell="F115" activePane="bottomRight" state="frozen"/>
      <selection activeCell="B1" sqref="B1"/>
      <selection pane="topRight" activeCell="F1" sqref="F1"/>
      <selection pane="bottomLeft" activeCell="B4" sqref="B4"/>
      <selection pane="bottomRight" activeCell="C143" sqref="C143"/>
    </sheetView>
  </sheetViews>
  <sheetFormatPr defaultColWidth="9.109375" defaultRowHeight="13.2" outlineLevelRow="1" outlineLevelCol="1"/>
  <cols>
    <col min="1" max="1" width="9.5546875" style="13" hidden="1" customWidth="1"/>
    <col min="2" max="2" width="9.109375" style="13"/>
    <col min="3" max="3" width="28.109375" style="13" customWidth="1"/>
    <col min="4" max="5" width="10.109375" style="13" hidden="1" customWidth="1" outlineLevel="1"/>
    <col min="6" max="6" width="11" style="23" customWidth="1" collapsed="1"/>
    <col min="7" max="14" width="11" style="13" customWidth="1"/>
    <col min="15" max="15" width="11" style="23" customWidth="1"/>
    <col min="16" max="16" width="9.109375" style="13"/>
    <col min="19" max="16384" width="9.109375" style="13"/>
  </cols>
  <sheetData>
    <row r="1" spans="1:18" s="1" customFormat="1" ht="15.6">
      <c r="B1" s="2" t="s">
        <v>177</v>
      </c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6"/>
      <c r="Q1"/>
      <c r="R1"/>
    </row>
    <row r="2" spans="1:18" s="1" customFormat="1" ht="28.5" customHeight="1" outlineLevel="1">
      <c r="A2" s="7" t="s">
        <v>0</v>
      </c>
      <c r="B2" s="8"/>
      <c r="C2" s="3"/>
      <c r="D2" s="4"/>
      <c r="E2" s="4"/>
      <c r="F2" s="9" t="s">
        <v>1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1" t="s">
        <v>8</v>
      </c>
      <c r="N2" s="11" t="s">
        <v>9</v>
      </c>
      <c r="O2" s="11" t="s">
        <v>10</v>
      </c>
      <c r="Q2"/>
      <c r="R2"/>
    </row>
    <row r="3" spans="1:18" s="1" customFormat="1" ht="48.75" customHeight="1">
      <c r="A3" s="12" t="s">
        <v>11</v>
      </c>
      <c r="B3" s="25" t="s">
        <v>12</v>
      </c>
      <c r="C3" s="26" t="s">
        <v>13</v>
      </c>
      <c r="D3" s="27" t="s">
        <v>14</v>
      </c>
      <c r="E3" s="27" t="s">
        <v>15</v>
      </c>
      <c r="F3" s="28" t="s">
        <v>168</v>
      </c>
      <c r="G3" s="27" t="s">
        <v>167</v>
      </c>
      <c r="H3" s="27" t="s">
        <v>169</v>
      </c>
      <c r="I3" s="27" t="s">
        <v>170</v>
      </c>
      <c r="J3" s="27" t="s">
        <v>171</v>
      </c>
      <c r="K3" s="29" t="s">
        <v>172</v>
      </c>
      <c r="L3" s="29" t="s">
        <v>173</v>
      </c>
      <c r="M3" s="30" t="s">
        <v>174</v>
      </c>
      <c r="N3" s="30" t="s">
        <v>175</v>
      </c>
      <c r="O3" s="31" t="s">
        <v>176</v>
      </c>
      <c r="Q3"/>
      <c r="R3"/>
    </row>
    <row r="4" spans="1:18" ht="13.8">
      <c r="B4" s="14">
        <v>10005</v>
      </c>
      <c r="C4" s="15" t="s">
        <v>16</v>
      </c>
      <c r="D4" s="16">
        <v>1</v>
      </c>
      <c r="E4" s="16">
        <v>0</v>
      </c>
      <c r="F4" s="17">
        <v>0.55600000000000005</v>
      </c>
      <c r="G4" s="18">
        <v>0.623</v>
      </c>
      <c r="H4" s="18">
        <v>0.63100000000000001</v>
      </c>
      <c r="I4" s="18">
        <v>0</v>
      </c>
      <c r="J4" s="18">
        <v>0</v>
      </c>
      <c r="K4" s="18">
        <v>0</v>
      </c>
      <c r="L4" s="18">
        <v>0</v>
      </c>
      <c r="M4" s="18">
        <v>0.623</v>
      </c>
      <c r="N4" s="18">
        <v>0.63100000000000001</v>
      </c>
      <c r="O4" s="17">
        <v>0.52300000000000002</v>
      </c>
    </row>
    <row r="5" spans="1:18" ht="13.8">
      <c r="B5" s="14">
        <v>10015</v>
      </c>
      <c r="C5" s="15" t="s">
        <v>17</v>
      </c>
      <c r="D5" s="16">
        <v>1</v>
      </c>
      <c r="E5" s="16">
        <v>0</v>
      </c>
      <c r="F5" s="17">
        <v>0.58199999999999996</v>
      </c>
      <c r="G5" s="18">
        <v>0.63</v>
      </c>
      <c r="H5" s="18">
        <v>0.63400000000000001</v>
      </c>
      <c r="I5" s="18">
        <v>0</v>
      </c>
      <c r="J5" s="18">
        <v>0</v>
      </c>
      <c r="K5" s="18">
        <v>0</v>
      </c>
      <c r="L5" s="18">
        <v>0</v>
      </c>
      <c r="M5" s="18">
        <v>0.63</v>
      </c>
      <c r="N5" s="18">
        <v>0.63400000000000001</v>
      </c>
      <c r="O5" s="17">
        <v>0.54700000000000004</v>
      </c>
    </row>
    <row r="6" spans="1:18" ht="13.8">
      <c r="B6" s="14">
        <v>10024</v>
      </c>
      <c r="C6" s="15" t="s">
        <v>18</v>
      </c>
      <c r="D6" s="16">
        <v>1</v>
      </c>
      <c r="E6" s="16">
        <v>0</v>
      </c>
      <c r="F6" s="17">
        <v>204.28200000000001</v>
      </c>
      <c r="G6" s="18">
        <v>209.96700000000001</v>
      </c>
      <c r="H6" s="18">
        <v>209.982</v>
      </c>
      <c r="I6" s="18">
        <v>0</v>
      </c>
      <c r="J6" s="18">
        <v>0</v>
      </c>
      <c r="K6" s="18">
        <v>0.91900000000000004</v>
      </c>
      <c r="L6" s="18">
        <v>0.91900000000000004</v>
      </c>
      <c r="M6" s="18">
        <v>209.048</v>
      </c>
      <c r="N6" s="18">
        <v>209.06299999999999</v>
      </c>
      <c r="O6" s="17">
        <v>192.001</v>
      </c>
    </row>
    <row r="7" spans="1:18" ht="13.8">
      <c r="B7" s="14">
        <v>10025</v>
      </c>
      <c r="C7" s="15" t="s">
        <v>19</v>
      </c>
      <c r="D7" s="16">
        <v>1</v>
      </c>
      <c r="E7" s="16">
        <v>0</v>
      </c>
      <c r="F7" s="17">
        <v>60.548999999999999</v>
      </c>
      <c r="G7" s="18">
        <v>66.665999999999997</v>
      </c>
      <c r="H7" s="18">
        <v>67.355000000000004</v>
      </c>
      <c r="I7" s="18">
        <v>0</v>
      </c>
      <c r="J7" s="18">
        <v>0</v>
      </c>
      <c r="K7" s="18">
        <v>0</v>
      </c>
      <c r="L7" s="18">
        <v>0</v>
      </c>
      <c r="M7" s="18">
        <v>66.665999999999997</v>
      </c>
      <c r="N7" s="18">
        <v>67.355000000000004</v>
      </c>
      <c r="O7" s="17">
        <v>56.908999999999999</v>
      </c>
    </row>
    <row r="8" spans="1:18" ht="13.8">
      <c r="B8" s="14">
        <v>10027</v>
      </c>
      <c r="C8" s="15" t="s">
        <v>20</v>
      </c>
      <c r="D8" s="16">
        <v>1</v>
      </c>
      <c r="E8" s="16">
        <v>0</v>
      </c>
      <c r="F8" s="17">
        <v>62.106999999999999</v>
      </c>
      <c r="G8" s="18">
        <v>66.27</v>
      </c>
      <c r="H8" s="18">
        <v>66.585999999999999</v>
      </c>
      <c r="I8" s="18">
        <v>0</v>
      </c>
      <c r="J8" s="18">
        <v>0</v>
      </c>
      <c r="K8" s="18">
        <v>0</v>
      </c>
      <c r="L8" s="18">
        <v>0</v>
      </c>
      <c r="M8" s="18">
        <v>66.27</v>
      </c>
      <c r="N8" s="18">
        <v>66.585999999999999</v>
      </c>
      <c r="O8" s="17">
        <v>58.372999999999998</v>
      </c>
    </row>
    <row r="9" spans="1:18" ht="13.8">
      <c r="B9" s="14">
        <v>10029</v>
      </c>
      <c r="C9" s="15" t="s">
        <v>21</v>
      </c>
      <c r="D9" s="16">
        <v>0</v>
      </c>
      <c r="E9" s="16">
        <v>1</v>
      </c>
      <c r="F9" s="17">
        <v>17.879000000000001</v>
      </c>
      <c r="G9" s="18">
        <v>21.914000000000001</v>
      </c>
      <c r="H9" s="18">
        <v>22.349</v>
      </c>
      <c r="I9" s="18">
        <v>0</v>
      </c>
      <c r="J9" s="18">
        <v>0</v>
      </c>
      <c r="K9" s="18">
        <v>0</v>
      </c>
      <c r="L9" s="18">
        <v>0</v>
      </c>
      <c r="M9" s="18">
        <v>21.914000000000001</v>
      </c>
      <c r="N9" s="18">
        <v>22.349</v>
      </c>
      <c r="O9" s="17">
        <v>16.803999999999998</v>
      </c>
    </row>
    <row r="10" spans="1:18" ht="13.8">
      <c r="B10" s="14">
        <v>10044</v>
      </c>
      <c r="C10" s="15" t="s">
        <v>22</v>
      </c>
      <c r="D10" s="16">
        <v>1</v>
      </c>
      <c r="E10" s="16">
        <v>0</v>
      </c>
      <c r="F10" s="17">
        <v>20.611999999999998</v>
      </c>
      <c r="G10" s="18">
        <v>21.998000000000001</v>
      </c>
      <c r="H10" s="18">
        <v>22.09</v>
      </c>
      <c r="I10" s="18">
        <v>0</v>
      </c>
      <c r="J10" s="18">
        <v>0</v>
      </c>
      <c r="K10" s="18">
        <v>0</v>
      </c>
      <c r="L10" s="18">
        <v>0</v>
      </c>
      <c r="M10" s="18">
        <v>21.998000000000001</v>
      </c>
      <c r="N10" s="18">
        <v>22.09</v>
      </c>
      <c r="O10" s="17">
        <v>19.373000000000001</v>
      </c>
    </row>
    <row r="11" spans="1:18" ht="13.8">
      <c r="B11" s="14">
        <v>10046</v>
      </c>
      <c r="C11" s="15" t="s">
        <v>23</v>
      </c>
      <c r="D11" s="16">
        <v>0</v>
      </c>
      <c r="E11" s="16">
        <v>1</v>
      </c>
      <c r="F11" s="17">
        <v>83.072000000000003</v>
      </c>
      <c r="G11" s="18">
        <v>95.831999999999994</v>
      </c>
      <c r="H11" s="18">
        <v>97.424000000000007</v>
      </c>
      <c r="I11" s="18">
        <v>0</v>
      </c>
      <c r="J11" s="18">
        <v>0</v>
      </c>
      <c r="K11" s="18">
        <v>0</v>
      </c>
      <c r="L11" s="18">
        <v>0</v>
      </c>
      <c r="M11" s="18">
        <v>95.831999999999994</v>
      </c>
      <c r="N11" s="18">
        <v>97.424000000000007</v>
      </c>
      <c r="O11" s="17">
        <v>78.078000000000003</v>
      </c>
    </row>
    <row r="12" spans="1:18" ht="13.8">
      <c r="B12" s="14">
        <v>10047</v>
      </c>
      <c r="C12" s="15" t="s">
        <v>24</v>
      </c>
      <c r="D12" s="16">
        <v>1</v>
      </c>
      <c r="E12" s="16">
        <v>0</v>
      </c>
      <c r="F12" s="17">
        <v>159.01</v>
      </c>
      <c r="G12" s="18">
        <v>153.65600000000001</v>
      </c>
      <c r="H12" s="18">
        <v>154.036</v>
      </c>
      <c r="I12" s="18">
        <v>0</v>
      </c>
      <c r="J12" s="18">
        <v>0</v>
      </c>
      <c r="K12" s="18">
        <v>0</v>
      </c>
      <c r="L12" s="18">
        <v>0</v>
      </c>
      <c r="M12" s="18">
        <v>153.65600000000001</v>
      </c>
      <c r="N12" s="18">
        <v>154.036</v>
      </c>
      <c r="O12" s="17">
        <v>149.44999999999999</v>
      </c>
    </row>
    <row r="13" spans="1:18" ht="13.8">
      <c r="B13" s="14">
        <v>10055</v>
      </c>
      <c r="C13" s="15" t="s">
        <v>25</v>
      </c>
      <c r="D13" s="16">
        <v>1</v>
      </c>
      <c r="E13" s="16">
        <v>0</v>
      </c>
      <c r="F13" s="17">
        <v>0.40400000000000003</v>
      </c>
      <c r="G13" s="18">
        <v>0.38600000000000001</v>
      </c>
      <c r="H13" s="18">
        <v>0.38600000000000001</v>
      </c>
      <c r="I13" s="18">
        <v>0</v>
      </c>
      <c r="J13" s="18">
        <v>0</v>
      </c>
      <c r="K13" s="18">
        <v>0</v>
      </c>
      <c r="L13" s="18">
        <v>0</v>
      </c>
      <c r="M13" s="18">
        <v>0.38600000000000001</v>
      </c>
      <c r="N13" s="18">
        <v>0.38600000000000001</v>
      </c>
      <c r="O13" s="17">
        <v>0.38</v>
      </c>
    </row>
    <row r="14" spans="1:18" ht="13.8">
      <c r="B14" s="14">
        <v>10057</v>
      </c>
      <c r="C14" s="15" t="s">
        <v>26</v>
      </c>
      <c r="D14" s="16">
        <v>1</v>
      </c>
      <c r="E14" s="16">
        <v>0</v>
      </c>
      <c r="F14" s="17">
        <v>21.382999999999999</v>
      </c>
      <c r="G14" s="18">
        <v>20.134</v>
      </c>
      <c r="H14" s="18">
        <v>20.134</v>
      </c>
      <c r="I14" s="18">
        <v>0</v>
      </c>
      <c r="J14" s="18">
        <v>0</v>
      </c>
      <c r="K14" s="18">
        <v>0.158</v>
      </c>
      <c r="L14" s="18">
        <v>0.158</v>
      </c>
      <c r="M14" s="18">
        <v>19.975999999999999</v>
      </c>
      <c r="N14" s="18">
        <v>19.975999999999999</v>
      </c>
      <c r="O14" s="17">
        <v>20.097000000000001</v>
      </c>
    </row>
    <row r="15" spans="1:18" ht="13.8">
      <c r="B15" s="14">
        <v>10059</v>
      </c>
      <c r="C15" s="15" t="s">
        <v>27</v>
      </c>
      <c r="D15" s="16">
        <v>1</v>
      </c>
      <c r="E15" s="16">
        <v>0</v>
      </c>
      <c r="F15" s="17">
        <v>7.7530000000000001</v>
      </c>
      <c r="G15" s="18">
        <v>7.649</v>
      </c>
      <c r="H15" s="18">
        <v>7.6680000000000001</v>
      </c>
      <c r="I15" s="18">
        <v>0</v>
      </c>
      <c r="J15" s="18">
        <v>0</v>
      </c>
      <c r="K15" s="18">
        <v>0</v>
      </c>
      <c r="L15" s="18">
        <v>0</v>
      </c>
      <c r="M15" s="18">
        <v>7.649</v>
      </c>
      <c r="N15" s="18">
        <v>7.6680000000000001</v>
      </c>
      <c r="O15" s="17">
        <v>7.2869999999999999</v>
      </c>
    </row>
    <row r="16" spans="1:18" ht="13.8">
      <c r="B16" s="14">
        <v>10061</v>
      </c>
      <c r="C16" s="15" t="s">
        <v>28</v>
      </c>
      <c r="D16" s="16">
        <v>1</v>
      </c>
      <c r="E16" s="16">
        <v>0</v>
      </c>
      <c r="F16" s="17">
        <v>8.8770000000000007</v>
      </c>
      <c r="G16" s="18">
        <v>9.4329999999999998</v>
      </c>
      <c r="H16" s="18">
        <v>9.4440000000000008</v>
      </c>
      <c r="I16" s="18">
        <v>0</v>
      </c>
      <c r="J16" s="18">
        <v>0</v>
      </c>
      <c r="K16" s="18">
        <v>0</v>
      </c>
      <c r="L16" s="18">
        <v>0</v>
      </c>
      <c r="M16" s="18">
        <v>9.4329999999999998</v>
      </c>
      <c r="N16" s="18">
        <v>9.4440000000000008</v>
      </c>
      <c r="O16" s="17">
        <v>8.343</v>
      </c>
    </row>
    <row r="17" spans="2:15" ht="13.8">
      <c r="B17" s="14">
        <v>10062</v>
      </c>
      <c r="C17" s="15" t="s">
        <v>29</v>
      </c>
      <c r="D17" s="16">
        <v>1</v>
      </c>
      <c r="E17" s="16">
        <v>0</v>
      </c>
      <c r="F17" s="17">
        <v>5.399</v>
      </c>
      <c r="G17" s="18">
        <v>9.0510000000000002</v>
      </c>
      <c r="H17" s="18">
        <v>9.1470000000000002</v>
      </c>
      <c r="I17" s="18">
        <v>0</v>
      </c>
      <c r="J17" s="18">
        <v>0</v>
      </c>
      <c r="K17" s="18">
        <v>1.881</v>
      </c>
      <c r="L17" s="18">
        <v>1.881</v>
      </c>
      <c r="M17" s="18">
        <v>7.17</v>
      </c>
      <c r="N17" s="18">
        <v>7.266</v>
      </c>
      <c r="O17" s="17">
        <v>5.0739999999999998</v>
      </c>
    </row>
    <row r="18" spans="2:15" ht="13.8">
      <c r="B18" s="14">
        <v>10064</v>
      </c>
      <c r="C18" s="15" t="s">
        <v>30</v>
      </c>
      <c r="D18" s="16">
        <v>1</v>
      </c>
      <c r="E18" s="16">
        <v>0</v>
      </c>
      <c r="F18" s="17">
        <v>14.273999999999999</v>
      </c>
      <c r="G18" s="18">
        <v>13.851000000000001</v>
      </c>
      <c r="H18" s="18">
        <v>13.878</v>
      </c>
      <c r="I18" s="18">
        <v>0</v>
      </c>
      <c r="J18" s="18">
        <v>0</v>
      </c>
      <c r="K18" s="18">
        <v>0</v>
      </c>
      <c r="L18" s="18">
        <v>0</v>
      </c>
      <c r="M18" s="18">
        <v>13.851000000000001</v>
      </c>
      <c r="N18" s="18">
        <v>13.878</v>
      </c>
      <c r="O18" s="17">
        <v>13.416</v>
      </c>
    </row>
    <row r="19" spans="2:15" ht="13.8">
      <c r="B19" s="14">
        <v>10065</v>
      </c>
      <c r="C19" s="15" t="s">
        <v>31</v>
      </c>
      <c r="D19" s="16">
        <v>1</v>
      </c>
      <c r="E19" s="16">
        <v>0</v>
      </c>
      <c r="F19" s="17">
        <v>2.4129999999999998</v>
      </c>
      <c r="G19" s="18">
        <v>4.3639999999999999</v>
      </c>
      <c r="H19" s="18">
        <v>4.3879999999999999</v>
      </c>
      <c r="I19" s="18">
        <v>0</v>
      </c>
      <c r="J19" s="18">
        <v>0</v>
      </c>
      <c r="K19" s="18">
        <v>0</v>
      </c>
      <c r="L19" s="18">
        <v>0</v>
      </c>
      <c r="M19" s="18">
        <v>4.3639999999999999</v>
      </c>
      <c r="N19" s="18">
        <v>4.3879999999999999</v>
      </c>
      <c r="O19" s="17">
        <v>2.2679999999999998</v>
      </c>
    </row>
    <row r="20" spans="2:15" ht="13.8">
      <c r="B20" s="14">
        <v>10066</v>
      </c>
      <c r="C20" s="15" t="s">
        <v>32</v>
      </c>
      <c r="D20" s="16">
        <v>1</v>
      </c>
      <c r="E20" s="16">
        <v>0</v>
      </c>
      <c r="F20" s="17">
        <v>24.734999999999999</v>
      </c>
      <c r="G20" s="18">
        <v>32.738999999999997</v>
      </c>
      <c r="H20" s="18">
        <v>32.738999999999997</v>
      </c>
      <c r="I20" s="18">
        <v>0</v>
      </c>
      <c r="J20" s="18">
        <v>0</v>
      </c>
      <c r="K20" s="18">
        <v>7.1139999999999999</v>
      </c>
      <c r="L20" s="18">
        <v>7.1139999999999999</v>
      </c>
      <c r="M20" s="18">
        <v>25.625</v>
      </c>
      <c r="N20" s="18">
        <v>25.625</v>
      </c>
      <c r="O20" s="17">
        <v>23.248000000000001</v>
      </c>
    </row>
    <row r="21" spans="2:15" ht="13.8">
      <c r="B21" s="14">
        <v>10067</v>
      </c>
      <c r="C21" s="15" t="s">
        <v>33</v>
      </c>
      <c r="D21" s="16">
        <v>1</v>
      </c>
      <c r="E21" s="16">
        <v>0</v>
      </c>
      <c r="F21" s="17">
        <v>16.053000000000001</v>
      </c>
      <c r="G21" s="18">
        <v>17.373000000000001</v>
      </c>
      <c r="H21" s="18">
        <v>17.510000000000002</v>
      </c>
      <c r="I21" s="18">
        <v>0</v>
      </c>
      <c r="J21" s="18">
        <v>0</v>
      </c>
      <c r="K21" s="18">
        <v>0</v>
      </c>
      <c r="L21" s="18">
        <v>0</v>
      </c>
      <c r="M21" s="18">
        <v>17.373000000000001</v>
      </c>
      <c r="N21" s="18">
        <v>17.510000000000002</v>
      </c>
      <c r="O21" s="17">
        <v>15.087999999999999</v>
      </c>
    </row>
    <row r="22" spans="2:15" ht="13.8">
      <c r="B22" s="14">
        <v>10068</v>
      </c>
      <c r="C22" s="15" t="s">
        <v>34</v>
      </c>
      <c r="D22" s="16">
        <v>1</v>
      </c>
      <c r="E22" s="16">
        <v>0</v>
      </c>
      <c r="F22" s="17">
        <v>2.8109999999999999</v>
      </c>
      <c r="G22" s="18">
        <v>2.589</v>
      </c>
      <c r="H22" s="18">
        <v>2.5939999999999999</v>
      </c>
      <c r="I22" s="18">
        <v>0</v>
      </c>
      <c r="J22" s="18">
        <v>0</v>
      </c>
      <c r="K22" s="18">
        <v>0</v>
      </c>
      <c r="L22" s="18">
        <v>0</v>
      </c>
      <c r="M22" s="18">
        <v>2.589</v>
      </c>
      <c r="N22" s="18">
        <v>2.5939999999999999</v>
      </c>
      <c r="O22" s="17">
        <v>2.6419999999999999</v>
      </c>
    </row>
    <row r="23" spans="2:15" ht="13.8">
      <c r="B23" s="14">
        <v>10070</v>
      </c>
      <c r="C23" s="15" t="s">
        <v>35</v>
      </c>
      <c r="D23" s="16">
        <v>1</v>
      </c>
      <c r="E23" s="16">
        <v>0</v>
      </c>
      <c r="F23" s="17">
        <v>0.36399999999999999</v>
      </c>
      <c r="G23" s="18">
        <v>0.377</v>
      </c>
      <c r="H23" s="18">
        <v>0.377</v>
      </c>
      <c r="I23" s="18">
        <v>0</v>
      </c>
      <c r="J23" s="18">
        <v>0</v>
      </c>
      <c r="K23" s="18">
        <v>0</v>
      </c>
      <c r="L23" s="18">
        <v>0</v>
      </c>
      <c r="M23" s="18">
        <v>0.377</v>
      </c>
      <c r="N23" s="18">
        <v>0.377</v>
      </c>
      <c r="O23" s="17">
        <v>0.34200000000000003</v>
      </c>
    </row>
    <row r="24" spans="2:15" ht="13.8">
      <c r="B24" s="14">
        <v>10071</v>
      </c>
      <c r="C24" s="15" t="s">
        <v>36</v>
      </c>
      <c r="D24" s="16">
        <v>1</v>
      </c>
      <c r="E24" s="16">
        <v>0</v>
      </c>
      <c r="F24" s="17">
        <v>1.9430000000000001</v>
      </c>
      <c r="G24" s="18">
        <v>1.8779999999999999</v>
      </c>
      <c r="H24" s="18">
        <v>1.8779999999999999</v>
      </c>
      <c r="I24" s="18">
        <v>0</v>
      </c>
      <c r="J24" s="18">
        <v>0</v>
      </c>
      <c r="K24" s="18">
        <v>0</v>
      </c>
      <c r="L24" s="18">
        <v>0</v>
      </c>
      <c r="M24" s="18">
        <v>1.8779999999999999</v>
      </c>
      <c r="N24" s="18">
        <v>1.8779999999999999</v>
      </c>
      <c r="O24" s="17">
        <v>1.8260000000000001</v>
      </c>
    </row>
    <row r="25" spans="2:15" ht="13.8">
      <c r="B25" s="14">
        <v>10072</v>
      </c>
      <c r="C25" s="15" t="s">
        <v>37</v>
      </c>
      <c r="D25" s="16">
        <v>1</v>
      </c>
      <c r="E25" s="16">
        <v>0</v>
      </c>
      <c r="F25" s="17">
        <v>24.34</v>
      </c>
      <c r="G25" s="18">
        <v>24.574999999999999</v>
      </c>
      <c r="H25" s="18">
        <v>24.65</v>
      </c>
      <c r="I25" s="18">
        <v>0</v>
      </c>
      <c r="J25" s="18">
        <v>0</v>
      </c>
      <c r="K25" s="18">
        <v>0</v>
      </c>
      <c r="L25" s="18">
        <v>0</v>
      </c>
      <c r="M25" s="18">
        <v>24.574999999999999</v>
      </c>
      <c r="N25" s="18">
        <v>24.65</v>
      </c>
      <c r="O25" s="17">
        <v>22.876999999999999</v>
      </c>
    </row>
    <row r="26" spans="2:15" ht="13.8">
      <c r="B26" s="14">
        <v>10074</v>
      </c>
      <c r="C26" s="15" t="s">
        <v>38</v>
      </c>
      <c r="D26" s="16">
        <v>1</v>
      </c>
      <c r="E26" s="16">
        <v>0</v>
      </c>
      <c r="F26" s="17">
        <v>27.08</v>
      </c>
      <c r="G26" s="18">
        <v>30.222999999999999</v>
      </c>
      <c r="H26" s="18">
        <v>30.297999999999998</v>
      </c>
      <c r="I26" s="18">
        <v>0</v>
      </c>
      <c r="J26" s="18">
        <v>0</v>
      </c>
      <c r="K26" s="18">
        <v>2.9420000000000002</v>
      </c>
      <c r="L26" s="18">
        <v>2.9409999999999998</v>
      </c>
      <c r="M26" s="18">
        <v>27.280999999999999</v>
      </c>
      <c r="N26" s="18">
        <v>27.356999999999999</v>
      </c>
      <c r="O26" s="17">
        <v>25.452000000000002</v>
      </c>
    </row>
    <row r="27" spans="2:15" ht="13.8">
      <c r="B27" s="14">
        <v>10076</v>
      </c>
      <c r="C27" s="15" t="s">
        <v>39</v>
      </c>
      <c r="D27" s="16">
        <v>1</v>
      </c>
      <c r="E27" s="16">
        <v>0</v>
      </c>
      <c r="F27" s="17">
        <v>4.8890000000000002</v>
      </c>
      <c r="G27" s="18">
        <v>7.8310000000000004</v>
      </c>
      <c r="H27" s="18">
        <v>7.8639999999999999</v>
      </c>
      <c r="I27" s="18">
        <v>0</v>
      </c>
      <c r="J27" s="18">
        <v>0</v>
      </c>
      <c r="K27" s="18">
        <v>0</v>
      </c>
      <c r="L27" s="18">
        <v>0</v>
      </c>
      <c r="M27" s="18">
        <v>7.8310000000000004</v>
      </c>
      <c r="N27" s="18">
        <v>7.8639999999999999</v>
      </c>
      <c r="O27" s="17">
        <v>4.5949999999999998</v>
      </c>
    </row>
    <row r="28" spans="2:15" ht="13.8">
      <c r="B28" s="14">
        <v>10078</v>
      </c>
      <c r="C28" s="15" t="s">
        <v>40</v>
      </c>
      <c r="D28" s="16">
        <v>1</v>
      </c>
      <c r="E28" s="16">
        <v>0</v>
      </c>
      <c r="F28" s="17">
        <v>3.7729999999999997</v>
      </c>
      <c r="G28" s="18">
        <v>3.883</v>
      </c>
      <c r="H28" s="18">
        <v>3.9209999999999998</v>
      </c>
      <c r="I28" s="18">
        <v>0</v>
      </c>
      <c r="J28" s="18">
        <v>0</v>
      </c>
      <c r="K28" s="18">
        <v>0</v>
      </c>
      <c r="L28" s="18">
        <v>0</v>
      </c>
      <c r="M28" s="18">
        <v>3.883</v>
      </c>
      <c r="N28" s="18">
        <v>3.9209999999999998</v>
      </c>
      <c r="O28" s="17">
        <v>3.5459999999999998</v>
      </c>
    </row>
    <row r="29" spans="2:15" ht="13.8">
      <c r="B29" s="14">
        <v>10079</v>
      </c>
      <c r="C29" s="15" t="s">
        <v>41</v>
      </c>
      <c r="D29" s="16">
        <v>1</v>
      </c>
      <c r="E29" s="16">
        <v>0</v>
      </c>
      <c r="F29" s="17">
        <v>89.494</v>
      </c>
      <c r="G29" s="18">
        <v>84.146000000000001</v>
      </c>
      <c r="H29" s="18">
        <v>84.355000000000004</v>
      </c>
      <c r="I29" s="18">
        <v>0</v>
      </c>
      <c r="J29" s="18">
        <v>0</v>
      </c>
      <c r="K29" s="18">
        <v>2.9420000000000002</v>
      </c>
      <c r="L29" s="18">
        <v>2.9409999999999998</v>
      </c>
      <c r="M29" s="18">
        <v>81.203999999999994</v>
      </c>
      <c r="N29" s="18">
        <v>81.414000000000001</v>
      </c>
      <c r="O29" s="17">
        <v>84.114000000000004</v>
      </c>
    </row>
    <row r="30" spans="2:15" ht="13.8">
      <c r="B30" s="14">
        <v>10080</v>
      </c>
      <c r="C30" s="15" t="s">
        <v>42</v>
      </c>
      <c r="D30" s="16">
        <v>1</v>
      </c>
      <c r="E30" s="16">
        <v>0</v>
      </c>
      <c r="F30" s="17">
        <v>7.548</v>
      </c>
      <c r="G30" s="18">
        <v>6.86</v>
      </c>
      <c r="H30" s="18">
        <v>6.8630000000000004</v>
      </c>
      <c r="I30" s="18">
        <v>0</v>
      </c>
      <c r="J30" s="18">
        <v>0</v>
      </c>
      <c r="K30" s="18">
        <v>0</v>
      </c>
      <c r="L30" s="18">
        <v>0</v>
      </c>
      <c r="M30" s="18">
        <v>6.86</v>
      </c>
      <c r="N30" s="18">
        <v>6.8630000000000004</v>
      </c>
      <c r="O30" s="17">
        <v>7.0940000000000003</v>
      </c>
    </row>
    <row r="31" spans="2:15" ht="13.8">
      <c r="B31" s="14">
        <v>10081</v>
      </c>
      <c r="C31" s="15" t="s">
        <v>43</v>
      </c>
      <c r="D31" s="16">
        <v>1</v>
      </c>
      <c r="E31" s="16">
        <v>0</v>
      </c>
      <c r="F31" s="17">
        <v>10.611000000000001</v>
      </c>
      <c r="G31" s="18">
        <v>12.164999999999999</v>
      </c>
      <c r="H31" s="18">
        <v>12.164999999999999</v>
      </c>
      <c r="I31" s="18">
        <v>0</v>
      </c>
      <c r="J31" s="18">
        <v>0</v>
      </c>
      <c r="K31" s="18">
        <v>2.9420000000000002</v>
      </c>
      <c r="L31" s="18">
        <v>2.9409999999999998</v>
      </c>
      <c r="M31" s="18">
        <v>9.2230000000000008</v>
      </c>
      <c r="N31" s="18">
        <v>9.2240000000000002</v>
      </c>
      <c r="O31" s="17">
        <v>9.9730000000000008</v>
      </c>
    </row>
    <row r="32" spans="2:15" ht="13.8">
      <c r="B32" s="14">
        <v>10082</v>
      </c>
      <c r="C32" s="15" t="s">
        <v>44</v>
      </c>
      <c r="D32" s="16">
        <v>1</v>
      </c>
      <c r="E32" s="16">
        <v>0</v>
      </c>
      <c r="F32" s="17">
        <v>0.12</v>
      </c>
      <c r="G32" s="18">
        <v>9.5000000000000001E-2</v>
      </c>
      <c r="H32" s="18">
        <v>9.5000000000000001E-2</v>
      </c>
      <c r="I32" s="18">
        <v>0</v>
      </c>
      <c r="J32" s="18">
        <v>0</v>
      </c>
      <c r="K32" s="18">
        <v>0</v>
      </c>
      <c r="L32" s="18">
        <v>0</v>
      </c>
      <c r="M32" s="18">
        <v>9.5000000000000001E-2</v>
      </c>
      <c r="N32" s="18">
        <v>9.5000000000000001E-2</v>
      </c>
      <c r="O32" s="17">
        <v>0.113</v>
      </c>
    </row>
    <row r="33" spans="2:15" ht="13.8">
      <c r="B33" s="14">
        <v>10083</v>
      </c>
      <c r="C33" s="15" t="s">
        <v>45</v>
      </c>
      <c r="D33" s="16">
        <v>1</v>
      </c>
      <c r="E33" s="16">
        <v>0</v>
      </c>
      <c r="F33" s="17">
        <v>8.4879999999999995</v>
      </c>
      <c r="G33" s="18">
        <v>8.8409999999999993</v>
      </c>
      <c r="H33" s="18">
        <v>8.9039999999999999</v>
      </c>
      <c r="I33" s="18">
        <v>0</v>
      </c>
      <c r="J33" s="18">
        <v>0</v>
      </c>
      <c r="K33" s="18">
        <v>0</v>
      </c>
      <c r="L33" s="18">
        <v>0</v>
      </c>
      <c r="M33" s="18">
        <v>8.8409999999999993</v>
      </c>
      <c r="N33" s="18">
        <v>8.9039999999999999</v>
      </c>
      <c r="O33" s="17">
        <v>7.9779999999999998</v>
      </c>
    </row>
    <row r="34" spans="2:15" ht="13.8">
      <c r="B34" s="14">
        <v>10086</v>
      </c>
      <c r="C34" s="15" t="s">
        <v>46</v>
      </c>
      <c r="D34" s="16">
        <v>1</v>
      </c>
      <c r="E34" s="16">
        <v>0</v>
      </c>
      <c r="F34" s="17">
        <v>4.0039999999999996</v>
      </c>
      <c r="G34" s="18">
        <v>3.88</v>
      </c>
      <c r="H34" s="18">
        <v>3.887</v>
      </c>
      <c r="I34" s="18">
        <v>0</v>
      </c>
      <c r="J34" s="18">
        <v>0</v>
      </c>
      <c r="K34" s="18">
        <v>0</v>
      </c>
      <c r="L34" s="18">
        <v>0</v>
      </c>
      <c r="M34" s="18">
        <v>3.88</v>
      </c>
      <c r="N34" s="18">
        <v>3.887</v>
      </c>
      <c r="O34" s="17">
        <v>3.7629999999999999</v>
      </c>
    </row>
    <row r="35" spans="2:15" ht="13.8">
      <c r="B35" s="14">
        <v>10087</v>
      </c>
      <c r="C35" s="15" t="s">
        <v>47</v>
      </c>
      <c r="D35" s="16">
        <v>1</v>
      </c>
      <c r="E35" s="16">
        <v>0</v>
      </c>
      <c r="F35" s="17">
        <v>86.754999999999995</v>
      </c>
      <c r="G35" s="18">
        <v>56.267000000000003</v>
      </c>
      <c r="H35" s="18">
        <v>56.267000000000003</v>
      </c>
      <c r="I35" s="18">
        <v>0</v>
      </c>
      <c r="J35" s="18">
        <v>0</v>
      </c>
      <c r="K35" s="18">
        <v>0</v>
      </c>
      <c r="L35" s="18">
        <v>0</v>
      </c>
      <c r="M35" s="18">
        <v>56.267000000000003</v>
      </c>
      <c r="N35" s="18">
        <v>56.267000000000003</v>
      </c>
      <c r="O35" s="17">
        <v>81.539000000000001</v>
      </c>
    </row>
    <row r="36" spans="2:15" ht="13.8">
      <c r="B36" s="14">
        <v>10089</v>
      </c>
      <c r="C36" s="15" t="s">
        <v>48</v>
      </c>
      <c r="D36" s="16">
        <v>1</v>
      </c>
      <c r="E36" s="16">
        <v>0</v>
      </c>
      <c r="F36" s="17">
        <v>105.40600000000001</v>
      </c>
      <c r="G36" s="18">
        <v>110.571</v>
      </c>
      <c r="H36" s="18">
        <v>111.4</v>
      </c>
      <c r="I36" s="18">
        <v>0</v>
      </c>
      <c r="J36" s="18">
        <v>0</v>
      </c>
      <c r="K36" s="18">
        <v>0</v>
      </c>
      <c r="L36" s="18">
        <v>0</v>
      </c>
      <c r="M36" s="18">
        <v>110.571</v>
      </c>
      <c r="N36" s="18">
        <v>111.4</v>
      </c>
      <c r="O36" s="17">
        <v>99.069000000000003</v>
      </c>
    </row>
    <row r="37" spans="2:15" ht="13.8">
      <c r="B37" s="14">
        <v>10091</v>
      </c>
      <c r="C37" s="15" t="s">
        <v>49</v>
      </c>
      <c r="D37" s="16">
        <v>1</v>
      </c>
      <c r="E37" s="16">
        <v>0</v>
      </c>
      <c r="F37" s="17">
        <v>9.5630000000000006</v>
      </c>
      <c r="G37" s="18">
        <v>9.3960000000000008</v>
      </c>
      <c r="H37" s="18">
        <v>9.4450000000000003</v>
      </c>
      <c r="I37" s="18">
        <v>0</v>
      </c>
      <c r="J37" s="18">
        <v>0</v>
      </c>
      <c r="K37" s="18">
        <v>0</v>
      </c>
      <c r="L37" s="18">
        <v>0</v>
      </c>
      <c r="M37" s="18">
        <v>9.3960000000000008</v>
      </c>
      <c r="N37" s="18">
        <v>9.4450000000000003</v>
      </c>
      <c r="O37" s="17">
        <v>8.9879999999999995</v>
      </c>
    </row>
    <row r="38" spans="2:15" ht="13.8">
      <c r="B38" s="14">
        <v>10094</v>
      </c>
      <c r="C38" s="15" t="s">
        <v>50</v>
      </c>
      <c r="D38" s="16">
        <v>1</v>
      </c>
      <c r="E38" s="16">
        <v>0</v>
      </c>
      <c r="F38" s="17">
        <v>3.0820000000000003</v>
      </c>
      <c r="G38" s="18">
        <v>3.1440000000000001</v>
      </c>
      <c r="H38" s="18">
        <v>3.1440000000000001</v>
      </c>
      <c r="I38" s="18">
        <v>0</v>
      </c>
      <c r="J38" s="18">
        <v>0</v>
      </c>
      <c r="K38" s="18">
        <v>0.112</v>
      </c>
      <c r="L38" s="18">
        <v>0.112</v>
      </c>
      <c r="M38" s="18">
        <v>3.032</v>
      </c>
      <c r="N38" s="18">
        <v>3.032</v>
      </c>
      <c r="O38" s="17">
        <v>2.8969999999999998</v>
      </c>
    </row>
    <row r="39" spans="2:15" ht="13.8">
      <c r="B39" s="14">
        <v>10095</v>
      </c>
      <c r="C39" s="15" t="s">
        <v>51</v>
      </c>
      <c r="D39" s="16">
        <v>1</v>
      </c>
      <c r="E39" s="16">
        <v>0</v>
      </c>
      <c r="F39" s="17">
        <v>3.6970000000000001</v>
      </c>
      <c r="G39" s="18">
        <v>3.9990000000000001</v>
      </c>
      <c r="H39" s="18">
        <v>3.9790000000000001</v>
      </c>
      <c r="I39" s="18">
        <v>0</v>
      </c>
      <c r="J39" s="18">
        <v>0</v>
      </c>
      <c r="K39" s="18">
        <v>0</v>
      </c>
      <c r="L39" s="18">
        <v>0</v>
      </c>
      <c r="M39" s="18">
        <v>3.9990000000000001</v>
      </c>
      <c r="N39" s="18">
        <v>3.9790000000000001</v>
      </c>
      <c r="O39" s="17">
        <v>3.4750000000000001</v>
      </c>
    </row>
    <row r="40" spans="2:15" ht="13.8">
      <c r="B40" s="14">
        <v>10097</v>
      </c>
      <c r="C40" s="15" t="s">
        <v>52</v>
      </c>
      <c r="D40" s="16">
        <v>1</v>
      </c>
      <c r="E40" s="16">
        <v>0</v>
      </c>
      <c r="F40" s="17">
        <v>2.0680000000000001</v>
      </c>
      <c r="G40" s="18">
        <v>2.0259999999999998</v>
      </c>
      <c r="H40" s="18">
        <v>2.0310000000000001</v>
      </c>
      <c r="I40" s="18">
        <v>0</v>
      </c>
      <c r="J40" s="18">
        <v>0</v>
      </c>
      <c r="K40" s="18">
        <v>0</v>
      </c>
      <c r="L40" s="18">
        <v>0</v>
      </c>
      <c r="M40" s="18">
        <v>2.0259999999999998</v>
      </c>
      <c r="N40" s="18">
        <v>2.0310000000000001</v>
      </c>
      <c r="O40" s="17">
        <v>1.944</v>
      </c>
    </row>
    <row r="41" spans="2:15" ht="13.8">
      <c r="B41" s="14">
        <v>10101</v>
      </c>
      <c r="C41" s="15" t="s">
        <v>53</v>
      </c>
      <c r="D41" s="16">
        <v>1</v>
      </c>
      <c r="E41" s="16">
        <v>0</v>
      </c>
      <c r="F41" s="17">
        <v>77.162000000000006</v>
      </c>
      <c r="G41" s="18">
        <v>76.775000000000006</v>
      </c>
      <c r="H41" s="18">
        <v>76.927999999999997</v>
      </c>
      <c r="I41" s="18">
        <v>0</v>
      </c>
      <c r="J41" s="18">
        <v>0</v>
      </c>
      <c r="K41" s="18">
        <v>0</v>
      </c>
      <c r="L41" s="18">
        <v>0</v>
      </c>
      <c r="M41" s="18">
        <v>76.775000000000006</v>
      </c>
      <c r="N41" s="18">
        <v>76.927999999999997</v>
      </c>
      <c r="O41" s="17">
        <v>72.522999999999996</v>
      </c>
    </row>
    <row r="42" spans="2:15" ht="13.8">
      <c r="B42" s="14">
        <v>10103</v>
      </c>
      <c r="C42" s="15" t="s">
        <v>54</v>
      </c>
      <c r="D42" s="16">
        <v>1</v>
      </c>
      <c r="E42" s="16">
        <v>0</v>
      </c>
      <c r="F42" s="17">
        <v>323.245</v>
      </c>
      <c r="G42" s="18">
        <v>528.98500000000001</v>
      </c>
      <c r="H42" s="18">
        <v>528.98500000000001</v>
      </c>
      <c r="I42" s="18">
        <v>0</v>
      </c>
      <c r="J42" s="18">
        <v>0</v>
      </c>
      <c r="K42" s="18">
        <v>225.94900000000001</v>
      </c>
      <c r="L42" s="18">
        <v>225.94900000000001</v>
      </c>
      <c r="M42" s="18">
        <v>303.036</v>
      </c>
      <c r="N42" s="18">
        <v>303.036</v>
      </c>
      <c r="O42" s="17">
        <v>303.81200000000001</v>
      </c>
    </row>
    <row r="43" spans="2:15" ht="13.8">
      <c r="B43" s="14">
        <v>10105</v>
      </c>
      <c r="C43" s="15" t="s">
        <v>55</v>
      </c>
      <c r="D43" s="16">
        <v>1</v>
      </c>
      <c r="E43" s="16">
        <v>0</v>
      </c>
      <c r="F43" s="17">
        <v>94.222999999999999</v>
      </c>
      <c r="G43" s="18">
        <v>94.59</v>
      </c>
      <c r="H43" s="18">
        <v>95</v>
      </c>
      <c r="I43" s="18">
        <v>0</v>
      </c>
      <c r="J43" s="18">
        <v>0</v>
      </c>
      <c r="K43" s="18">
        <v>0</v>
      </c>
      <c r="L43" s="18">
        <v>0</v>
      </c>
      <c r="M43" s="18">
        <v>94.59</v>
      </c>
      <c r="N43" s="18">
        <v>95</v>
      </c>
      <c r="O43" s="17">
        <v>88.558000000000007</v>
      </c>
    </row>
    <row r="44" spans="2:15" ht="13.8">
      <c r="B44" s="14">
        <v>10106</v>
      </c>
      <c r="C44" s="15" t="s">
        <v>56</v>
      </c>
      <c r="D44" s="16">
        <v>0</v>
      </c>
      <c r="E44" s="16">
        <v>1</v>
      </c>
      <c r="F44" s="17">
        <v>24.234999999999999</v>
      </c>
      <c r="G44" s="18">
        <v>23.687000000000001</v>
      </c>
      <c r="H44" s="18">
        <v>23.795000000000002</v>
      </c>
      <c r="I44" s="18">
        <v>0</v>
      </c>
      <c r="J44" s="18">
        <v>0</v>
      </c>
      <c r="K44" s="18">
        <v>0</v>
      </c>
      <c r="L44" s="18">
        <v>0</v>
      </c>
      <c r="M44" s="18">
        <v>23.687000000000001</v>
      </c>
      <c r="N44" s="18">
        <v>23.795000000000002</v>
      </c>
      <c r="O44" s="17">
        <v>22.777999999999999</v>
      </c>
    </row>
    <row r="45" spans="2:15" ht="13.8">
      <c r="B45" s="14">
        <v>10109</v>
      </c>
      <c r="C45" s="15" t="s">
        <v>57</v>
      </c>
      <c r="D45" s="16">
        <v>1</v>
      </c>
      <c r="E45" s="16">
        <v>0</v>
      </c>
      <c r="F45" s="17">
        <v>12.298999999999999</v>
      </c>
      <c r="G45" s="18">
        <v>13.628</v>
      </c>
      <c r="H45" s="18">
        <v>13.673</v>
      </c>
      <c r="I45" s="18">
        <v>0</v>
      </c>
      <c r="J45" s="18">
        <v>0</v>
      </c>
      <c r="K45" s="18">
        <v>0</v>
      </c>
      <c r="L45" s="18">
        <v>0</v>
      </c>
      <c r="M45" s="18">
        <v>13.628</v>
      </c>
      <c r="N45" s="18">
        <v>13.673</v>
      </c>
      <c r="O45" s="17">
        <v>11.56</v>
      </c>
    </row>
    <row r="46" spans="2:15" ht="13.8">
      <c r="B46" s="14">
        <v>10111</v>
      </c>
      <c r="C46" s="15" t="s">
        <v>58</v>
      </c>
      <c r="D46" s="16">
        <v>1</v>
      </c>
      <c r="E46" s="16">
        <v>0</v>
      </c>
      <c r="F46" s="17">
        <v>3.2829999999999999</v>
      </c>
      <c r="G46" s="18">
        <v>3.05</v>
      </c>
      <c r="H46" s="18">
        <v>3.048</v>
      </c>
      <c r="I46" s="18">
        <v>0</v>
      </c>
      <c r="J46" s="18">
        <v>0</v>
      </c>
      <c r="K46" s="18">
        <v>0</v>
      </c>
      <c r="L46" s="18">
        <v>0</v>
      </c>
      <c r="M46" s="18">
        <v>3.05</v>
      </c>
      <c r="N46" s="18">
        <v>3.048</v>
      </c>
      <c r="O46" s="17">
        <v>3.0859999999999999</v>
      </c>
    </row>
    <row r="47" spans="2:15" ht="13.8">
      <c r="B47" s="14">
        <v>10112</v>
      </c>
      <c r="C47" s="15" t="s">
        <v>59</v>
      </c>
      <c r="D47" s="16">
        <v>1</v>
      </c>
      <c r="E47" s="16">
        <v>0</v>
      </c>
      <c r="F47" s="17">
        <v>59.119</v>
      </c>
      <c r="G47" s="18">
        <v>55.076999999999998</v>
      </c>
      <c r="H47" s="18">
        <v>55.183999999999997</v>
      </c>
      <c r="I47" s="18">
        <v>0</v>
      </c>
      <c r="J47" s="18">
        <v>0</v>
      </c>
      <c r="K47" s="18">
        <v>0</v>
      </c>
      <c r="L47" s="18">
        <v>0</v>
      </c>
      <c r="M47" s="18">
        <v>55.076999999999998</v>
      </c>
      <c r="N47" s="18">
        <v>55.183999999999997</v>
      </c>
      <c r="O47" s="17">
        <v>55.564999999999998</v>
      </c>
    </row>
    <row r="48" spans="2:15" ht="13.8">
      <c r="B48" s="14">
        <v>10113</v>
      </c>
      <c r="C48" s="15" t="s">
        <v>60</v>
      </c>
      <c r="D48" s="16">
        <v>1</v>
      </c>
      <c r="E48" s="16">
        <v>0</v>
      </c>
      <c r="F48" s="17">
        <v>38.255000000000003</v>
      </c>
      <c r="G48" s="18">
        <v>42.468000000000004</v>
      </c>
      <c r="H48" s="18">
        <v>42.881999999999998</v>
      </c>
      <c r="I48" s="18">
        <v>0</v>
      </c>
      <c r="J48" s="18">
        <v>0</v>
      </c>
      <c r="K48" s="18">
        <v>0</v>
      </c>
      <c r="L48" s="18">
        <v>0</v>
      </c>
      <c r="M48" s="18">
        <v>42.468000000000004</v>
      </c>
      <c r="N48" s="18">
        <v>42.881999999999998</v>
      </c>
      <c r="O48" s="17">
        <v>35.954999999999998</v>
      </c>
    </row>
    <row r="49" spans="2:15" ht="13.8">
      <c r="B49" s="14">
        <v>10116</v>
      </c>
      <c r="C49" s="15" t="s">
        <v>61</v>
      </c>
      <c r="D49" s="16">
        <v>1</v>
      </c>
      <c r="E49" s="16">
        <v>0</v>
      </c>
      <c r="F49" s="17">
        <v>0.23100000000000001</v>
      </c>
      <c r="G49" s="18">
        <v>0.23100000000000001</v>
      </c>
      <c r="H49" s="18">
        <v>0.23300000000000001</v>
      </c>
      <c r="I49" s="18">
        <v>0</v>
      </c>
      <c r="J49" s="18">
        <v>0</v>
      </c>
      <c r="K49" s="18">
        <v>0</v>
      </c>
      <c r="L49" s="18">
        <v>0</v>
      </c>
      <c r="M49" s="18">
        <v>0.23100000000000001</v>
      </c>
      <c r="N49" s="18">
        <v>0.23300000000000001</v>
      </c>
      <c r="O49" s="17">
        <v>0.217</v>
      </c>
    </row>
    <row r="50" spans="2:15" ht="13.8">
      <c r="B50" s="14">
        <v>10118</v>
      </c>
      <c r="C50" s="15" t="s">
        <v>62</v>
      </c>
      <c r="D50" s="16">
        <v>0</v>
      </c>
      <c r="E50" s="16">
        <v>1</v>
      </c>
      <c r="F50" s="17">
        <v>46.354999999999997</v>
      </c>
      <c r="G50" s="18">
        <v>52.052</v>
      </c>
      <c r="H50" s="18">
        <v>52.436</v>
      </c>
      <c r="I50" s="18">
        <v>0</v>
      </c>
      <c r="J50" s="18">
        <v>0</v>
      </c>
      <c r="K50" s="18">
        <v>2.363</v>
      </c>
      <c r="L50" s="18">
        <v>2.363</v>
      </c>
      <c r="M50" s="18">
        <v>49.689</v>
      </c>
      <c r="N50" s="18">
        <v>50.073</v>
      </c>
      <c r="O50" s="17">
        <v>43.567999999999998</v>
      </c>
    </row>
    <row r="51" spans="2:15" ht="13.8">
      <c r="B51" s="14">
        <v>10121</v>
      </c>
      <c r="C51" s="15" t="s">
        <v>63</v>
      </c>
      <c r="D51" s="16">
        <v>0</v>
      </c>
      <c r="E51" s="16">
        <v>1</v>
      </c>
      <c r="F51" s="17">
        <v>41.484999999999999</v>
      </c>
      <c r="G51" s="18">
        <v>38.908000000000001</v>
      </c>
      <c r="H51" s="18">
        <v>38.908000000000001</v>
      </c>
      <c r="I51" s="18">
        <v>0</v>
      </c>
      <c r="J51" s="18">
        <v>0</v>
      </c>
      <c r="K51" s="18">
        <v>0</v>
      </c>
      <c r="L51" s="18">
        <v>0</v>
      </c>
      <c r="M51" s="18">
        <v>38.908000000000001</v>
      </c>
      <c r="N51" s="18">
        <v>38.908000000000001</v>
      </c>
      <c r="O51" s="17">
        <v>38.991</v>
      </c>
    </row>
    <row r="52" spans="2:15" ht="13.8">
      <c r="B52" s="14">
        <v>10123</v>
      </c>
      <c r="C52" s="15" t="s">
        <v>64</v>
      </c>
      <c r="D52" s="16">
        <v>1</v>
      </c>
      <c r="E52" s="16">
        <v>0</v>
      </c>
      <c r="F52" s="17">
        <v>557.39200000000005</v>
      </c>
      <c r="G52" s="18">
        <v>509.55099999999999</v>
      </c>
      <c r="H52" s="18">
        <v>521.298</v>
      </c>
      <c r="I52" s="18">
        <v>25.001999999999999</v>
      </c>
      <c r="J52" s="18">
        <v>25.001999999999999</v>
      </c>
      <c r="K52" s="18">
        <v>15.72</v>
      </c>
      <c r="L52" s="18">
        <v>15.72</v>
      </c>
      <c r="M52" s="18">
        <v>468.82900000000001</v>
      </c>
      <c r="N52" s="18">
        <v>480.57600000000002</v>
      </c>
      <c r="O52" s="17">
        <v>523.88199999999995</v>
      </c>
    </row>
    <row r="53" spans="2:15" ht="13.8">
      <c r="B53" s="14">
        <v>10136</v>
      </c>
      <c r="C53" s="15" t="s">
        <v>65</v>
      </c>
      <c r="D53" s="16">
        <v>0</v>
      </c>
      <c r="E53" s="16">
        <v>1</v>
      </c>
      <c r="F53" s="17">
        <v>18.814</v>
      </c>
      <c r="G53" s="18">
        <v>18.257000000000001</v>
      </c>
      <c r="H53" s="18">
        <v>18.302</v>
      </c>
      <c r="I53" s="18">
        <v>0</v>
      </c>
      <c r="J53" s="18">
        <v>0</v>
      </c>
      <c r="K53" s="18">
        <v>0</v>
      </c>
      <c r="L53" s="18">
        <v>0</v>
      </c>
      <c r="M53" s="18">
        <v>18.257000000000001</v>
      </c>
      <c r="N53" s="18">
        <v>18.302</v>
      </c>
      <c r="O53" s="17">
        <v>17.683</v>
      </c>
    </row>
    <row r="54" spans="2:15" ht="13.8">
      <c r="B54" s="14">
        <v>10142</v>
      </c>
      <c r="C54" s="15" t="s">
        <v>66</v>
      </c>
      <c r="D54" s="16">
        <v>1</v>
      </c>
      <c r="E54" s="16">
        <v>0</v>
      </c>
      <c r="F54" s="17">
        <v>2.7269999999999999</v>
      </c>
      <c r="G54" s="18">
        <v>3</v>
      </c>
      <c r="H54" s="18">
        <v>3.0059999999999998</v>
      </c>
      <c r="I54" s="18">
        <v>0</v>
      </c>
      <c r="J54" s="18">
        <v>0</v>
      </c>
      <c r="K54" s="18">
        <v>0</v>
      </c>
      <c r="L54" s="18">
        <v>0</v>
      </c>
      <c r="M54" s="18">
        <v>3</v>
      </c>
      <c r="N54" s="18">
        <v>3.0059999999999998</v>
      </c>
      <c r="O54" s="17">
        <v>2.5630000000000002</v>
      </c>
    </row>
    <row r="55" spans="2:15" ht="13.8">
      <c r="B55" s="14">
        <v>10144</v>
      </c>
      <c r="C55" s="15" t="s">
        <v>67</v>
      </c>
      <c r="D55" s="16">
        <v>1</v>
      </c>
      <c r="E55" s="16">
        <v>0</v>
      </c>
      <c r="F55" s="17">
        <v>3.4180000000000001</v>
      </c>
      <c r="G55" s="18">
        <v>3.2949999999999999</v>
      </c>
      <c r="H55" s="18">
        <v>3.2989999999999999</v>
      </c>
      <c r="I55" s="18">
        <v>0</v>
      </c>
      <c r="J55" s="18">
        <v>0</v>
      </c>
      <c r="K55" s="18">
        <v>0</v>
      </c>
      <c r="L55" s="18">
        <v>0</v>
      </c>
      <c r="M55" s="18">
        <v>3.2949999999999999</v>
      </c>
      <c r="N55" s="18">
        <v>3.2989999999999999</v>
      </c>
      <c r="O55" s="17">
        <v>3.2130000000000001</v>
      </c>
    </row>
    <row r="56" spans="2:15" ht="13.8">
      <c r="B56" s="14">
        <v>10156</v>
      </c>
      <c r="C56" s="15" t="s">
        <v>68</v>
      </c>
      <c r="D56" s="16">
        <v>1</v>
      </c>
      <c r="E56" s="16">
        <v>0</v>
      </c>
      <c r="F56" s="17">
        <v>32.719000000000001</v>
      </c>
      <c r="G56" s="18">
        <v>32.320999999999998</v>
      </c>
      <c r="H56" s="18">
        <v>32.421999999999997</v>
      </c>
      <c r="I56" s="18">
        <v>0</v>
      </c>
      <c r="J56" s="18">
        <v>0</v>
      </c>
      <c r="K56" s="18">
        <v>0</v>
      </c>
      <c r="L56" s="18">
        <v>0</v>
      </c>
      <c r="M56" s="18">
        <v>32.320999999999998</v>
      </c>
      <c r="N56" s="18">
        <v>32.421999999999997</v>
      </c>
      <c r="O56" s="17">
        <v>30.751999999999999</v>
      </c>
    </row>
    <row r="57" spans="2:15" ht="13.8">
      <c r="B57" s="14">
        <v>10157</v>
      </c>
      <c r="C57" s="15" t="s">
        <v>69</v>
      </c>
      <c r="D57" s="16">
        <v>1</v>
      </c>
      <c r="E57" s="16">
        <v>0</v>
      </c>
      <c r="F57" s="17">
        <v>50.703000000000003</v>
      </c>
      <c r="G57" s="18">
        <v>91.123999999999995</v>
      </c>
      <c r="H57" s="18">
        <v>91.301000000000002</v>
      </c>
      <c r="I57" s="18">
        <v>38.466999999999999</v>
      </c>
      <c r="J57" s="18">
        <v>38.466999999999999</v>
      </c>
      <c r="K57" s="18">
        <v>2.5489999999999999</v>
      </c>
      <c r="L57" s="18">
        <v>2.5489999999999999</v>
      </c>
      <c r="M57" s="18">
        <v>50.107999999999997</v>
      </c>
      <c r="N57" s="18">
        <v>50.284999999999997</v>
      </c>
      <c r="O57" s="17">
        <v>47.655000000000001</v>
      </c>
    </row>
    <row r="58" spans="2:15" ht="13.8">
      <c r="B58" s="14">
        <v>10158</v>
      </c>
      <c r="C58" s="15" t="s">
        <v>70</v>
      </c>
      <c r="D58" s="16">
        <v>1</v>
      </c>
      <c r="E58" s="16">
        <v>0</v>
      </c>
      <c r="F58" s="17">
        <v>2.8330000000000002</v>
      </c>
      <c r="G58" s="18">
        <v>2.3730000000000002</v>
      </c>
      <c r="H58" s="18">
        <v>2.3730000000000002</v>
      </c>
      <c r="I58" s="18">
        <v>0</v>
      </c>
      <c r="J58" s="18">
        <v>0</v>
      </c>
      <c r="K58" s="18">
        <v>0</v>
      </c>
      <c r="L58" s="18">
        <v>0</v>
      </c>
      <c r="M58" s="18">
        <v>2.3730000000000002</v>
      </c>
      <c r="N58" s="18">
        <v>2.3730000000000002</v>
      </c>
      <c r="O58" s="17">
        <v>2.6629999999999998</v>
      </c>
    </row>
    <row r="59" spans="2:15" ht="13.8">
      <c r="B59" s="14">
        <v>10170</v>
      </c>
      <c r="C59" s="15" t="s">
        <v>71</v>
      </c>
      <c r="D59" s="16">
        <v>1</v>
      </c>
      <c r="E59" s="16">
        <v>0</v>
      </c>
      <c r="F59" s="17">
        <v>254.84299999999999</v>
      </c>
      <c r="G59" s="18">
        <v>283.46899999999999</v>
      </c>
      <c r="H59" s="18">
        <v>285.08</v>
      </c>
      <c r="I59" s="18">
        <v>1</v>
      </c>
      <c r="J59" s="18">
        <v>1</v>
      </c>
      <c r="K59" s="18">
        <v>42.39</v>
      </c>
      <c r="L59" s="18">
        <v>42.39</v>
      </c>
      <c r="M59" s="18">
        <v>240.07900000000001</v>
      </c>
      <c r="N59" s="18">
        <v>241.69</v>
      </c>
      <c r="O59" s="17">
        <v>239.52199999999999</v>
      </c>
    </row>
    <row r="60" spans="2:15" ht="13.8">
      <c r="B60" s="14">
        <v>10172</v>
      </c>
      <c r="C60" s="15" t="s">
        <v>72</v>
      </c>
      <c r="D60" s="16">
        <v>1</v>
      </c>
      <c r="E60" s="16">
        <v>0</v>
      </c>
      <c r="F60" s="17">
        <v>6.1929999999999996</v>
      </c>
      <c r="G60" s="18">
        <v>5.47</v>
      </c>
      <c r="H60" s="18">
        <v>5.4829999999999997</v>
      </c>
      <c r="I60" s="18">
        <v>0</v>
      </c>
      <c r="J60" s="18">
        <v>0</v>
      </c>
      <c r="K60" s="18">
        <v>0</v>
      </c>
      <c r="L60" s="18">
        <v>0</v>
      </c>
      <c r="M60" s="18">
        <v>5.47</v>
      </c>
      <c r="N60" s="18">
        <v>5.4829999999999997</v>
      </c>
      <c r="O60" s="17">
        <v>5.8209999999999997</v>
      </c>
    </row>
    <row r="61" spans="2:15" ht="13.8">
      <c r="B61" s="14">
        <v>10173</v>
      </c>
      <c r="C61" s="15" t="s">
        <v>73</v>
      </c>
      <c r="D61" s="16">
        <v>0</v>
      </c>
      <c r="E61" s="16">
        <v>1</v>
      </c>
      <c r="F61" s="17">
        <v>33.624000000000002</v>
      </c>
      <c r="G61" s="18">
        <v>40.392000000000003</v>
      </c>
      <c r="H61" s="18">
        <v>40.926000000000002</v>
      </c>
      <c r="I61" s="18">
        <v>0</v>
      </c>
      <c r="J61" s="18">
        <v>0</v>
      </c>
      <c r="K61" s="18">
        <v>2.0939999999999999</v>
      </c>
      <c r="L61" s="18">
        <v>2.0939999999999999</v>
      </c>
      <c r="M61" s="18">
        <v>38.298000000000002</v>
      </c>
      <c r="N61" s="18">
        <v>38.832000000000001</v>
      </c>
      <c r="O61" s="17">
        <v>31.603000000000002</v>
      </c>
    </row>
    <row r="62" spans="2:15" ht="13.8">
      <c r="B62" s="14">
        <v>10174</v>
      </c>
      <c r="C62" s="15" t="s">
        <v>74</v>
      </c>
      <c r="D62" s="16">
        <v>1</v>
      </c>
      <c r="E62" s="16">
        <v>0</v>
      </c>
      <c r="F62" s="17">
        <v>0.51500000000000001</v>
      </c>
      <c r="G62" s="18">
        <v>0.497</v>
      </c>
      <c r="H62" s="18">
        <v>0.497</v>
      </c>
      <c r="I62" s="18">
        <v>0</v>
      </c>
      <c r="J62" s="18">
        <v>0</v>
      </c>
      <c r="K62" s="18">
        <v>0</v>
      </c>
      <c r="L62" s="18">
        <v>0</v>
      </c>
      <c r="M62" s="18">
        <v>0.497</v>
      </c>
      <c r="N62" s="18">
        <v>0.497</v>
      </c>
      <c r="O62" s="17">
        <v>0.48399999999999999</v>
      </c>
    </row>
    <row r="63" spans="2:15" ht="13.8">
      <c r="B63" s="14">
        <v>10177</v>
      </c>
      <c r="C63" s="15" t="s">
        <v>75</v>
      </c>
      <c r="D63" s="16">
        <v>1</v>
      </c>
      <c r="E63" s="16">
        <v>0</v>
      </c>
      <c r="F63" s="17">
        <v>11.839</v>
      </c>
      <c r="G63" s="18">
        <v>8.907</v>
      </c>
      <c r="H63" s="18">
        <v>8.9280000000000008</v>
      </c>
      <c r="I63" s="18">
        <v>0</v>
      </c>
      <c r="J63" s="18">
        <v>0</v>
      </c>
      <c r="K63" s="18">
        <v>0</v>
      </c>
      <c r="L63" s="18">
        <v>0</v>
      </c>
      <c r="M63" s="18">
        <v>8.907</v>
      </c>
      <c r="N63" s="18">
        <v>8.9280000000000008</v>
      </c>
      <c r="O63" s="17">
        <v>11.127000000000001</v>
      </c>
    </row>
    <row r="64" spans="2:15" ht="13.8">
      <c r="B64" s="14">
        <v>10179</v>
      </c>
      <c r="C64" s="15" t="s">
        <v>76</v>
      </c>
      <c r="D64" s="16">
        <v>1</v>
      </c>
      <c r="E64" s="16">
        <v>0</v>
      </c>
      <c r="F64" s="17">
        <v>169.31100000000001</v>
      </c>
      <c r="G64" s="18">
        <v>192.45099999999999</v>
      </c>
      <c r="H64" s="18">
        <v>195.14099999999999</v>
      </c>
      <c r="I64" s="18">
        <v>0</v>
      </c>
      <c r="J64" s="18">
        <v>0</v>
      </c>
      <c r="K64" s="18">
        <v>10</v>
      </c>
      <c r="L64" s="18">
        <v>10</v>
      </c>
      <c r="M64" s="18">
        <v>182.45099999999999</v>
      </c>
      <c r="N64" s="18">
        <v>185.14099999999999</v>
      </c>
      <c r="O64" s="17">
        <v>159.13200000000001</v>
      </c>
    </row>
    <row r="65" spans="2:15" ht="13.8">
      <c r="B65" s="14">
        <v>10183</v>
      </c>
      <c r="C65" s="15" t="s">
        <v>77</v>
      </c>
      <c r="D65" s="16">
        <v>1</v>
      </c>
      <c r="E65" s="16">
        <v>0</v>
      </c>
      <c r="F65" s="17">
        <v>119.102</v>
      </c>
      <c r="G65" s="18">
        <v>124.26900000000001</v>
      </c>
      <c r="H65" s="18">
        <v>124.761</v>
      </c>
      <c r="I65" s="18">
        <v>0</v>
      </c>
      <c r="J65" s="18">
        <v>0</v>
      </c>
      <c r="K65" s="18">
        <v>0.68899999999999995</v>
      </c>
      <c r="L65" s="18">
        <v>0.68899999999999995</v>
      </c>
      <c r="M65" s="18">
        <v>123.58</v>
      </c>
      <c r="N65" s="18">
        <v>124.072</v>
      </c>
      <c r="O65" s="17">
        <v>111.94199999999999</v>
      </c>
    </row>
    <row r="66" spans="2:15" ht="13.8">
      <c r="B66" s="14">
        <v>10186</v>
      </c>
      <c r="C66" s="15" t="s">
        <v>78</v>
      </c>
      <c r="D66" s="16">
        <v>1</v>
      </c>
      <c r="E66" s="16">
        <v>0</v>
      </c>
      <c r="F66" s="17">
        <v>21.635000000000002</v>
      </c>
      <c r="G66" s="18">
        <v>21.468</v>
      </c>
      <c r="H66" s="18">
        <v>21.576000000000001</v>
      </c>
      <c r="I66" s="18">
        <v>0</v>
      </c>
      <c r="J66" s="18">
        <v>0</v>
      </c>
      <c r="K66" s="18">
        <v>3.3159999999999998</v>
      </c>
      <c r="L66" s="18">
        <v>3.3159999999999998</v>
      </c>
      <c r="M66" s="18">
        <v>18.152000000000001</v>
      </c>
      <c r="N66" s="18">
        <v>18.260000000000002</v>
      </c>
      <c r="O66" s="17">
        <v>20.334</v>
      </c>
    </row>
    <row r="67" spans="2:15" ht="13.8">
      <c r="B67" s="14">
        <v>10190</v>
      </c>
      <c r="C67" s="15" t="s">
        <v>79</v>
      </c>
      <c r="D67" s="16">
        <v>1</v>
      </c>
      <c r="E67" s="16">
        <v>0</v>
      </c>
      <c r="F67" s="17">
        <v>5.2690000000000001</v>
      </c>
      <c r="G67" s="18">
        <v>5.3890000000000002</v>
      </c>
      <c r="H67" s="18">
        <v>5.4</v>
      </c>
      <c r="I67" s="18">
        <v>0</v>
      </c>
      <c r="J67" s="18">
        <v>0</v>
      </c>
      <c r="K67" s="18">
        <v>0</v>
      </c>
      <c r="L67" s="18">
        <v>0</v>
      </c>
      <c r="M67" s="18">
        <v>5.3890000000000002</v>
      </c>
      <c r="N67" s="18">
        <v>5.4</v>
      </c>
      <c r="O67" s="17">
        <v>4.952</v>
      </c>
    </row>
    <row r="68" spans="2:15" ht="13.8">
      <c r="B68" s="14">
        <v>10191</v>
      </c>
      <c r="C68" s="15" t="s">
        <v>80</v>
      </c>
      <c r="D68" s="16">
        <v>1</v>
      </c>
      <c r="E68" s="16">
        <v>0</v>
      </c>
      <c r="F68" s="17">
        <v>133.17400000000001</v>
      </c>
      <c r="G68" s="18">
        <v>129.17099999999999</v>
      </c>
      <c r="H68" s="18">
        <v>129.197</v>
      </c>
      <c r="I68" s="18">
        <v>0</v>
      </c>
      <c r="J68" s="18">
        <v>0</v>
      </c>
      <c r="K68" s="18">
        <v>0</v>
      </c>
      <c r="L68" s="18">
        <v>0</v>
      </c>
      <c r="M68" s="18">
        <v>129.17099999999999</v>
      </c>
      <c r="N68" s="18">
        <v>129.197</v>
      </c>
      <c r="O68" s="17">
        <v>125.16800000000001</v>
      </c>
    </row>
    <row r="69" spans="2:15" ht="13.8">
      <c r="B69" s="14">
        <v>10197</v>
      </c>
      <c r="C69" s="15" t="s">
        <v>81</v>
      </c>
      <c r="D69" s="16">
        <v>1</v>
      </c>
      <c r="E69" s="16">
        <v>0</v>
      </c>
      <c r="F69" s="17">
        <v>23.091999999999999</v>
      </c>
      <c r="G69" s="18">
        <v>26.672000000000001</v>
      </c>
      <c r="H69" s="18">
        <v>26.640999999999998</v>
      </c>
      <c r="I69" s="18">
        <v>0</v>
      </c>
      <c r="J69" s="18">
        <v>0</v>
      </c>
      <c r="K69" s="18">
        <v>0</v>
      </c>
      <c r="L69" s="18">
        <v>0</v>
      </c>
      <c r="M69" s="18">
        <v>26.672000000000001</v>
      </c>
      <c r="N69" s="18">
        <v>26.640999999999998</v>
      </c>
      <c r="O69" s="17">
        <v>21.704000000000001</v>
      </c>
    </row>
    <row r="70" spans="2:15" ht="13.8">
      <c r="B70" s="14">
        <v>10202</v>
      </c>
      <c r="C70" s="15" t="s">
        <v>82</v>
      </c>
      <c r="D70" s="16">
        <v>1</v>
      </c>
      <c r="E70" s="16">
        <v>0</v>
      </c>
      <c r="F70" s="17">
        <v>13.294</v>
      </c>
      <c r="G70" s="18">
        <v>14.638</v>
      </c>
      <c r="H70" s="18">
        <v>14.763</v>
      </c>
      <c r="I70" s="18">
        <v>0</v>
      </c>
      <c r="J70" s="18">
        <v>0</v>
      </c>
      <c r="K70" s="18">
        <v>0</v>
      </c>
      <c r="L70" s="18">
        <v>0</v>
      </c>
      <c r="M70" s="18">
        <v>14.638</v>
      </c>
      <c r="N70" s="18">
        <v>14.763</v>
      </c>
      <c r="O70" s="17">
        <v>12.494999999999999</v>
      </c>
    </row>
    <row r="71" spans="2:15" ht="13.8">
      <c r="B71" s="14">
        <v>10203</v>
      </c>
      <c r="C71" s="15" t="s">
        <v>83</v>
      </c>
      <c r="D71" s="16">
        <v>1</v>
      </c>
      <c r="E71" s="16">
        <v>0</v>
      </c>
      <c r="F71" s="17">
        <v>6.306</v>
      </c>
      <c r="G71" s="18">
        <v>6.4729999999999999</v>
      </c>
      <c r="H71" s="18">
        <v>6.5</v>
      </c>
      <c r="I71" s="18">
        <v>0</v>
      </c>
      <c r="J71" s="18">
        <v>0</v>
      </c>
      <c r="K71" s="18">
        <v>0</v>
      </c>
      <c r="L71" s="18">
        <v>0</v>
      </c>
      <c r="M71" s="18">
        <v>6.4729999999999999</v>
      </c>
      <c r="N71" s="18">
        <v>6.5</v>
      </c>
      <c r="O71" s="17">
        <v>5.9269999999999996</v>
      </c>
    </row>
    <row r="72" spans="2:15" ht="13.8">
      <c r="B72" s="14">
        <v>10204</v>
      </c>
      <c r="C72" s="15" t="s">
        <v>84</v>
      </c>
      <c r="D72" s="16">
        <v>1</v>
      </c>
      <c r="E72" s="16">
        <v>0</v>
      </c>
      <c r="F72" s="17">
        <v>80.742999999999995</v>
      </c>
      <c r="G72" s="18">
        <v>79.430000000000007</v>
      </c>
      <c r="H72" s="18">
        <v>79.341999999999999</v>
      </c>
      <c r="I72" s="18">
        <v>0</v>
      </c>
      <c r="J72" s="18">
        <v>0</v>
      </c>
      <c r="K72" s="18">
        <v>17.321999999999999</v>
      </c>
      <c r="L72" s="18">
        <v>17.321999999999999</v>
      </c>
      <c r="M72" s="18">
        <v>62.107999999999997</v>
      </c>
      <c r="N72" s="18">
        <v>62.02</v>
      </c>
      <c r="O72" s="17">
        <v>75.888999999999996</v>
      </c>
    </row>
    <row r="73" spans="2:15" ht="13.8">
      <c r="B73" s="14">
        <v>10209</v>
      </c>
      <c r="C73" s="15" t="s">
        <v>85</v>
      </c>
      <c r="D73" s="16">
        <v>1</v>
      </c>
      <c r="E73" s="16">
        <v>0</v>
      </c>
      <c r="F73" s="17">
        <v>106.455</v>
      </c>
      <c r="G73" s="18">
        <v>117.752</v>
      </c>
      <c r="H73" s="18">
        <v>118.58199999999999</v>
      </c>
      <c r="I73" s="18">
        <v>0</v>
      </c>
      <c r="J73" s="18">
        <v>0</v>
      </c>
      <c r="K73" s="18">
        <v>0</v>
      </c>
      <c r="L73" s="18">
        <v>0</v>
      </c>
      <c r="M73" s="18">
        <v>117.752</v>
      </c>
      <c r="N73" s="18">
        <v>118.58199999999999</v>
      </c>
      <c r="O73" s="17">
        <v>100.05500000000001</v>
      </c>
    </row>
    <row r="74" spans="2:15" ht="13.8">
      <c r="B74" s="14">
        <v>10230</v>
      </c>
      <c r="C74" s="15" t="s">
        <v>86</v>
      </c>
      <c r="D74" s="16">
        <v>1</v>
      </c>
      <c r="E74" s="16">
        <v>0</v>
      </c>
      <c r="F74" s="17">
        <v>9.8469999999999995</v>
      </c>
      <c r="G74" s="18">
        <v>13.27</v>
      </c>
      <c r="H74" s="18">
        <v>13.333</v>
      </c>
      <c r="I74" s="18">
        <v>0</v>
      </c>
      <c r="J74" s="18">
        <v>0</v>
      </c>
      <c r="K74" s="18">
        <v>0.98</v>
      </c>
      <c r="L74" s="18">
        <v>0.98</v>
      </c>
      <c r="M74" s="18">
        <v>12.29</v>
      </c>
      <c r="N74" s="18">
        <v>12.353</v>
      </c>
      <c r="O74" s="17">
        <v>9.2550000000000008</v>
      </c>
    </row>
    <row r="75" spans="2:15" ht="13.8">
      <c r="B75" s="14">
        <v>10231</v>
      </c>
      <c r="C75" s="15" t="s">
        <v>87</v>
      </c>
      <c r="D75" s="16">
        <v>1</v>
      </c>
      <c r="E75" s="16">
        <v>0</v>
      </c>
      <c r="F75" s="17">
        <v>37.206000000000003</v>
      </c>
      <c r="G75" s="18">
        <v>49.466999999999999</v>
      </c>
      <c r="H75" s="18">
        <v>49.801000000000002</v>
      </c>
      <c r="I75" s="18">
        <v>0</v>
      </c>
      <c r="J75" s="18">
        <v>0</v>
      </c>
      <c r="K75" s="18">
        <v>4.4189999999999996</v>
      </c>
      <c r="L75" s="18">
        <v>4.4189999999999996</v>
      </c>
      <c r="M75" s="18">
        <v>45.048000000000002</v>
      </c>
      <c r="N75" s="18">
        <v>45.381999999999998</v>
      </c>
      <c r="O75" s="17">
        <v>34.969000000000001</v>
      </c>
    </row>
    <row r="76" spans="2:15" ht="13.8">
      <c r="B76" s="14">
        <v>10234</v>
      </c>
      <c r="C76" s="15" t="s">
        <v>88</v>
      </c>
      <c r="D76" s="16">
        <v>1</v>
      </c>
      <c r="E76" s="16">
        <v>0</v>
      </c>
      <c r="F76" s="17">
        <v>51.76</v>
      </c>
      <c r="G76" s="18">
        <v>58.776000000000003</v>
      </c>
      <c r="H76" s="18">
        <v>59.573999999999998</v>
      </c>
      <c r="I76" s="18">
        <v>0</v>
      </c>
      <c r="J76" s="18">
        <v>0</v>
      </c>
      <c r="K76" s="18">
        <v>0</v>
      </c>
      <c r="L76" s="18">
        <v>0</v>
      </c>
      <c r="M76" s="18">
        <v>58.776000000000003</v>
      </c>
      <c r="N76" s="18">
        <v>59.573999999999998</v>
      </c>
      <c r="O76" s="17">
        <v>48.648000000000003</v>
      </c>
    </row>
    <row r="77" spans="2:15" ht="13.8">
      <c r="B77" s="14">
        <v>10235</v>
      </c>
      <c r="C77" s="15" t="s">
        <v>89</v>
      </c>
      <c r="D77" s="16">
        <v>1</v>
      </c>
      <c r="E77" s="16">
        <v>0</v>
      </c>
      <c r="F77" s="17">
        <v>33.606999999999999</v>
      </c>
      <c r="G77" s="18">
        <v>30.675999999999998</v>
      </c>
      <c r="H77" s="18">
        <v>30.829000000000001</v>
      </c>
      <c r="I77" s="18">
        <v>0</v>
      </c>
      <c r="J77" s="18">
        <v>0</v>
      </c>
      <c r="K77" s="18">
        <v>0</v>
      </c>
      <c r="L77" s="18">
        <v>0</v>
      </c>
      <c r="M77" s="18">
        <v>30.675999999999998</v>
      </c>
      <c r="N77" s="18">
        <v>30.829000000000001</v>
      </c>
      <c r="O77" s="17">
        <v>31.587</v>
      </c>
    </row>
    <row r="78" spans="2:15" ht="13.8">
      <c r="B78" s="14">
        <v>10236</v>
      </c>
      <c r="C78" s="15" t="s">
        <v>90</v>
      </c>
      <c r="D78" s="16">
        <v>0</v>
      </c>
      <c r="E78" s="16">
        <v>1</v>
      </c>
      <c r="F78" s="17">
        <v>29.536999999999999</v>
      </c>
      <c r="G78" s="18">
        <v>27.512</v>
      </c>
      <c r="H78" s="18">
        <v>27.512</v>
      </c>
      <c r="I78" s="18">
        <v>0</v>
      </c>
      <c r="J78" s="18">
        <v>0</v>
      </c>
      <c r="K78" s="18">
        <v>0.13200000000000001</v>
      </c>
      <c r="L78" s="18">
        <v>0.13200000000000001</v>
      </c>
      <c r="M78" s="18">
        <v>27.38</v>
      </c>
      <c r="N78" s="18">
        <v>27.38</v>
      </c>
      <c r="O78" s="17">
        <v>27.760999999999999</v>
      </c>
    </row>
    <row r="79" spans="2:15" ht="13.8">
      <c r="B79" s="14">
        <v>10237</v>
      </c>
      <c r="C79" s="15" t="s">
        <v>91</v>
      </c>
      <c r="D79" s="16">
        <v>1</v>
      </c>
      <c r="E79" s="16">
        <v>0</v>
      </c>
      <c r="F79" s="17">
        <v>115.429</v>
      </c>
      <c r="G79" s="18">
        <v>112.875</v>
      </c>
      <c r="H79" s="18">
        <v>112.962</v>
      </c>
      <c r="I79" s="18">
        <v>0</v>
      </c>
      <c r="J79" s="18">
        <v>0</v>
      </c>
      <c r="K79" s="18">
        <v>1.19</v>
      </c>
      <c r="L79" s="18">
        <v>1.19</v>
      </c>
      <c r="M79" s="18">
        <v>111.685</v>
      </c>
      <c r="N79" s="18">
        <v>111.77200000000001</v>
      </c>
      <c r="O79" s="17">
        <v>108.49</v>
      </c>
    </row>
    <row r="80" spans="2:15" ht="13.8">
      <c r="B80" s="14">
        <v>10239</v>
      </c>
      <c r="C80" s="15" t="s">
        <v>92</v>
      </c>
      <c r="D80" s="16">
        <v>0</v>
      </c>
      <c r="E80" s="16">
        <v>1</v>
      </c>
      <c r="F80" s="17">
        <v>14.209</v>
      </c>
      <c r="G80" s="18">
        <v>14.657</v>
      </c>
      <c r="H80" s="18">
        <v>14.657</v>
      </c>
      <c r="I80" s="18">
        <v>0</v>
      </c>
      <c r="J80" s="18">
        <v>0</v>
      </c>
      <c r="K80" s="18">
        <v>0</v>
      </c>
      <c r="L80" s="18">
        <v>0</v>
      </c>
      <c r="M80" s="18">
        <v>14.657</v>
      </c>
      <c r="N80" s="18">
        <v>14.657</v>
      </c>
      <c r="O80" s="17">
        <v>13.355</v>
      </c>
    </row>
    <row r="81" spans="2:15" ht="13.8">
      <c r="B81" s="14">
        <v>10242</v>
      </c>
      <c r="C81" s="15" t="s">
        <v>93</v>
      </c>
      <c r="D81" s="16">
        <v>1</v>
      </c>
      <c r="E81" s="16">
        <v>0</v>
      </c>
      <c r="F81" s="17">
        <v>9.6679999999999993</v>
      </c>
      <c r="G81" s="18">
        <v>9.6379999999999999</v>
      </c>
      <c r="H81" s="18">
        <v>9.702</v>
      </c>
      <c r="I81" s="18">
        <v>0</v>
      </c>
      <c r="J81" s="18">
        <v>0</v>
      </c>
      <c r="K81" s="18">
        <v>0</v>
      </c>
      <c r="L81" s="18">
        <v>0</v>
      </c>
      <c r="M81" s="18">
        <v>9.6379999999999999</v>
      </c>
      <c r="N81" s="18">
        <v>9.702</v>
      </c>
      <c r="O81" s="17">
        <v>9.0869999999999997</v>
      </c>
    </row>
    <row r="82" spans="2:15" ht="13.8">
      <c r="B82" s="14">
        <v>10244</v>
      </c>
      <c r="C82" s="15" t="s">
        <v>94</v>
      </c>
      <c r="D82" s="16">
        <v>1</v>
      </c>
      <c r="E82" s="16">
        <v>0</v>
      </c>
      <c r="F82" s="17">
        <v>87.320999999999998</v>
      </c>
      <c r="G82" s="18">
        <v>99.915999999999997</v>
      </c>
      <c r="H82" s="18">
        <v>101.25</v>
      </c>
      <c r="I82" s="18">
        <v>0</v>
      </c>
      <c r="J82" s="18">
        <v>0</v>
      </c>
      <c r="K82" s="18">
        <v>1.778</v>
      </c>
      <c r="L82" s="18">
        <v>1.778</v>
      </c>
      <c r="M82" s="18">
        <v>98.138000000000005</v>
      </c>
      <c r="N82" s="18">
        <v>99.471999999999994</v>
      </c>
      <c r="O82" s="17">
        <v>82.070999999999998</v>
      </c>
    </row>
    <row r="83" spans="2:15" ht="13.8">
      <c r="B83" s="14">
        <v>10246</v>
      </c>
      <c r="C83" s="15" t="s">
        <v>95</v>
      </c>
      <c r="D83" s="16">
        <v>1</v>
      </c>
      <c r="E83" s="16">
        <v>0</v>
      </c>
      <c r="F83" s="17">
        <v>9.1210000000000004</v>
      </c>
      <c r="G83" s="18">
        <v>10.198</v>
      </c>
      <c r="H83" s="18">
        <v>10.234999999999999</v>
      </c>
      <c r="I83" s="18">
        <v>0</v>
      </c>
      <c r="J83" s="18">
        <v>0</v>
      </c>
      <c r="K83" s="18">
        <v>0.54200000000000004</v>
      </c>
      <c r="L83" s="18">
        <v>0.54200000000000004</v>
      </c>
      <c r="M83" s="18">
        <v>9.6560000000000006</v>
      </c>
      <c r="N83" s="18">
        <v>9.6929999999999996</v>
      </c>
      <c r="O83" s="17">
        <v>8.5730000000000004</v>
      </c>
    </row>
    <row r="84" spans="2:15" ht="13.8">
      <c r="B84" s="14">
        <v>10247</v>
      </c>
      <c r="C84" s="15" t="s">
        <v>96</v>
      </c>
      <c r="D84" s="16">
        <v>1</v>
      </c>
      <c r="E84" s="16">
        <v>0</v>
      </c>
      <c r="F84" s="17">
        <v>81.120999999999995</v>
      </c>
      <c r="G84" s="18">
        <v>78.55</v>
      </c>
      <c r="H84" s="18">
        <v>79.12</v>
      </c>
      <c r="I84" s="18">
        <v>0</v>
      </c>
      <c r="J84" s="18">
        <v>0</v>
      </c>
      <c r="K84" s="18">
        <v>0.65600000000000003</v>
      </c>
      <c r="L84" s="18">
        <v>0.65600000000000003</v>
      </c>
      <c r="M84" s="18">
        <v>77.894000000000005</v>
      </c>
      <c r="N84" s="18">
        <v>78.463999999999999</v>
      </c>
      <c r="O84" s="17">
        <v>76.244</v>
      </c>
    </row>
    <row r="85" spans="2:15" ht="13.8">
      <c r="B85" s="14">
        <v>10256</v>
      </c>
      <c r="C85" s="15" t="s">
        <v>97</v>
      </c>
      <c r="D85" s="16">
        <v>1</v>
      </c>
      <c r="E85" s="16">
        <v>0</v>
      </c>
      <c r="F85" s="17">
        <v>47.442999999999998</v>
      </c>
      <c r="G85" s="18">
        <v>51.622</v>
      </c>
      <c r="H85" s="18">
        <v>52.177999999999997</v>
      </c>
      <c r="I85" s="18">
        <v>0</v>
      </c>
      <c r="J85" s="18">
        <v>0</v>
      </c>
      <c r="K85" s="18">
        <v>0.52200000000000002</v>
      </c>
      <c r="L85" s="18">
        <v>0.52200000000000002</v>
      </c>
      <c r="M85" s="18">
        <v>51.1</v>
      </c>
      <c r="N85" s="18">
        <v>51.655999999999999</v>
      </c>
      <c r="O85" s="17">
        <v>44.591000000000001</v>
      </c>
    </row>
    <row r="86" spans="2:15" ht="13.8">
      <c r="B86" s="14">
        <v>10258</v>
      </c>
      <c r="C86" s="15" t="s">
        <v>98</v>
      </c>
      <c r="D86" s="16">
        <v>1</v>
      </c>
      <c r="E86" s="16">
        <v>0</v>
      </c>
      <c r="F86" s="17">
        <v>38.518000000000001</v>
      </c>
      <c r="G86" s="18">
        <v>48.567</v>
      </c>
      <c r="H86" s="18">
        <v>48.72</v>
      </c>
      <c r="I86" s="18">
        <v>0</v>
      </c>
      <c r="J86" s="18">
        <v>0</v>
      </c>
      <c r="K86" s="18">
        <v>9.7509999999999994</v>
      </c>
      <c r="L86" s="18">
        <v>9.7509999999999994</v>
      </c>
      <c r="M86" s="18">
        <v>38.816000000000003</v>
      </c>
      <c r="N86" s="18">
        <v>38.969000000000001</v>
      </c>
      <c r="O86" s="17">
        <v>36.201999999999998</v>
      </c>
    </row>
    <row r="87" spans="2:15" ht="13.8">
      <c r="B87" s="14">
        <v>10259</v>
      </c>
      <c r="C87" s="15" t="s">
        <v>99</v>
      </c>
      <c r="D87" s="16">
        <v>1</v>
      </c>
      <c r="E87" s="16">
        <v>0</v>
      </c>
      <c r="F87" s="17">
        <v>27.388000000000002</v>
      </c>
      <c r="G87" s="18">
        <v>29.003</v>
      </c>
      <c r="H87" s="18">
        <v>29.167999999999999</v>
      </c>
      <c r="I87" s="18">
        <v>0</v>
      </c>
      <c r="J87" s="18">
        <v>0</v>
      </c>
      <c r="K87" s="18">
        <v>0</v>
      </c>
      <c r="L87" s="18">
        <v>0</v>
      </c>
      <c r="M87" s="18">
        <v>29.003</v>
      </c>
      <c r="N87" s="18">
        <v>29.167999999999999</v>
      </c>
      <c r="O87" s="17">
        <v>25.741</v>
      </c>
    </row>
    <row r="88" spans="2:15" ht="13.8">
      <c r="B88" s="14">
        <v>10260</v>
      </c>
      <c r="C88" s="15" t="s">
        <v>100</v>
      </c>
      <c r="D88" s="16">
        <v>1</v>
      </c>
      <c r="E88" s="16">
        <v>0</v>
      </c>
      <c r="F88" s="17">
        <v>26.677</v>
      </c>
      <c r="G88" s="18">
        <v>27.416</v>
      </c>
      <c r="H88" s="18">
        <v>27.53</v>
      </c>
      <c r="I88" s="18">
        <v>0</v>
      </c>
      <c r="J88" s="18">
        <v>0</v>
      </c>
      <c r="K88" s="18">
        <v>0</v>
      </c>
      <c r="L88" s="18">
        <v>0</v>
      </c>
      <c r="M88" s="18">
        <v>27.416</v>
      </c>
      <c r="N88" s="18">
        <v>27.53</v>
      </c>
      <c r="O88" s="17">
        <v>25.073</v>
      </c>
    </row>
    <row r="89" spans="2:15" ht="13.8">
      <c r="B89" s="14">
        <v>10273</v>
      </c>
      <c r="C89" s="15" t="s">
        <v>101</v>
      </c>
      <c r="D89" s="16">
        <v>1</v>
      </c>
      <c r="E89" s="16">
        <v>0</v>
      </c>
      <c r="F89" s="17">
        <v>5.9690000000000003</v>
      </c>
      <c r="G89" s="18">
        <v>8.4589999999999996</v>
      </c>
      <c r="H89" s="18">
        <v>8.468</v>
      </c>
      <c r="I89" s="18">
        <v>0</v>
      </c>
      <c r="J89" s="18">
        <v>0</v>
      </c>
      <c r="K89" s="18">
        <v>0</v>
      </c>
      <c r="L89" s="18">
        <v>0</v>
      </c>
      <c r="M89" s="18">
        <v>8.4589999999999996</v>
      </c>
      <c r="N89" s="18">
        <v>8.468</v>
      </c>
      <c r="O89" s="17">
        <v>5.61</v>
      </c>
    </row>
    <row r="90" spans="2:15" ht="13.8">
      <c r="B90" s="14">
        <v>10278</v>
      </c>
      <c r="C90" s="15" t="s">
        <v>102</v>
      </c>
      <c r="D90" s="16">
        <v>0</v>
      </c>
      <c r="E90" s="16">
        <v>1</v>
      </c>
      <c r="F90" s="17">
        <v>36.463999999999999</v>
      </c>
      <c r="G90" s="18">
        <v>39.988999999999997</v>
      </c>
      <c r="H90" s="18">
        <v>40.539000000000001</v>
      </c>
      <c r="I90" s="18">
        <v>0</v>
      </c>
      <c r="J90" s="18">
        <v>0</v>
      </c>
      <c r="K90" s="18">
        <v>1.53</v>
      </c>
      <c r="L90" s="18">
        <v>1.53</v>
      </c>
      <c r="M90" s="18">
        <v>38.459000000000003</v>
      </c>
      <c r="N90" s="18">
        <v>39.009</v>
      </c>
      <c r="O90" s="17">
        <v>34.271999999999998</v>
      </c>
    </row>
    <row r="91" spans="2:15" ht="13.8">
      <c r="B91" s="14">
        <v>10279</v>
      </c>
      <c r="C91" s="15" t="s">
        <v>103</v>
      </c>
      <c r="D91" s="16">
        <v>1</v>
      </c>
      <c r="E91" s="16">
        <v>0</v>
      </c>
      <c r="F91" s="17">
        <v>65.730999999999995</v>
      </c>
      <c r="G91" s="18">
        <v>134.20599999999999</v>
      </c>
      <c r="H91" s="18">
        <v>165.31200000000001</v>
      </c>
      <c r="I91" s="18">
        <v>60.354999999999997</v>
      </c>
      <c r="J91" s="18">
        <v>90.039000000000001</v>
      </c>
      <c r="K91" s="18">
        <v>4.4039999999999999</v>
      </c>
      <c r="L91" s="18">
        <v>4.4039999999999999</v>
      </c>
      <c r="M91" s="18">
        <v>69.447000000000003</v>
      </c>
      <c r="N91" s="18">
        <v>70.869</v>
      </c>
      <c r="O91" s="17">
        <v>61.779000000000003</v>
      </c>
    </row>
    <row r="92" spans="2:15" ht="13.8">
      <c r="B92" s="14">
        <v>10284</v>
      </c>
      <c r="C92" s="15" t="s">
        <v>104</v>
      </c>
      <c r="D92" s="16">
        <v>1</v>
      </c>
      <c r="E92" s="16">
        <v>0</v>
      </c>
      <c r="F92" s="17">
        <v>10.31</v>
      </c>
      <c r="G92" s="18">
        <v>9.7829999999999995</v>
      </c>
      <c r="H92" s="18">
        <v>9.7829999999999995</v>
      </c>
      <c r="I92" s="18">
        <v>0</v>
      </c>
      <c r="J92" s="18">
        <v>0</v>
      </c>
      <c r="K92" s="18">
        <v>0</v>
      </c>
      <c r="L92" s="18">
        <v>0</v>
      </c>
      <c r="M92" s="18">
        <v>9.7829999999999995</v>
      </c>
      <c r="N92" s="18">
        <v>9.7829999999999995</v>
      </c>
      <c r="O92" s="17">
        <v>9.69</v>
      </c>
    </row>
    <row r="93" spans="2:15" ht="13.8">
      <c r="B93" s="14">
        <v>10285</v>
      </c>
      <c r="C93" s="15" t="s">
        <v>105</v>
      </c>
      <c r="D93" s="16">
        <v>0</v>
      </c>
      <c r="E93" s="16">
        <v>1</v>
      </c>
      <c r="F93" s="17">
        <v>6.6260000000000003</v>
      </c>
      <c r="G93" s="18">
        <v>6.93</v>
      </c>
      <c r="H93" s="18">
        <v>6.9740000000000002</v>
      </c>
      <c r="I93" s="18">
        <v>0</v>
      </c>
      <c r="J93" s="18">
        <v>0</v>
      </c>
      <c r="K93" s="18">
        <v>0</v>
      </c>
      <c r="L93" s="18">
        <v>0</v>
      </c>
      <c r="M93" s="18">
        <v>6.93</v>
      </c>
      <c r="N93" s="18">
        <v>6.9740000000000002</v>
      </c>
      <c r="O93" s="17">
        <v>6.2279999999999998</v>
      </c>
    </row>
    <row r="94" spans="2:15" ht="13.8">
      <c r="B94" s="14">
        <v>10286</v>
      </c>
      <c r="C94" s="15" t="s">
        <v>106</v>
      </c>
      <c r="D94" s="16">
        <v>1</v>
      </c>
      <c r="E94" s="16">
        <v>0</v>
      </c>
      <c r="F94" s="17">
        <v>46.595999999999997</v>
      </c>
      <c r="G94" s="18">
        <v>72.58</v>
      </c>
      <c r="H94" s="18">
        <v>72.436000000000007</v>
      </c>
      <c r="I94" s="18">
        <v>0</v>
      </c>
      <c r="J94" s="18">
        <v>0</v>
      </c>
      <c r="K94" s="18">
        <v>24.131</v>
      </c>
      <c r="L94" s="18">
        <v>24.131</v>
      </c>
      <c r="M94" s="18">
        <v>48.448999999999998</v>
      </c>
      <c r="N94" s="18">
        <v>48.305</v>
      </c>
      <c r="O94" s="17">
        <v>43.795000000000002</v>
      </c>
    </row>
    <row r="95" spans="2:15" ht="13.8">
      <c r="B95" s="14">
        <v>10288</v>
      </c>
      <c r="C95" s="15" t="s">
        <v>107</v>
      </c>
      <c r="D95" s="16">
        <v>0</v>
      </c>
      <c r="E95" s="16">
        <v>1</v>
      </c>
      <c r="F95" s="17">
        <v>25.103000000000002</v>
      </c>
      <c r="G95" s="18">
        <v>25.085999999999999</v>
      </c>
      <c r="H95" s="18">
        <v>25.161999999999999</v>
      </c>
      <c r="I95" s="18">
        <v>0</v>
      </c>
      <c r="J95" s="18">
        <v>0</v>
      </c>
      <c r="K95" s="18">
        <v>6.6000000000000003E-2</v>
      </c>
      <c r="L95" s="18">
        <v>6.6000000000000003E-2</v>
      </c>
      <c r="M95" s="18">
        <v>25.02</v>
      </c>
      <c r="N95" s="18">
        <v>25.096</v>
      </c>
      <c r="O95" s="17">
        <v>23.594000000000001</v>
      </c>
    </row>
    <row r="96" spans="2:15" ht="13.8">
      <c r="B96" s="14">
        <v>10291</v>
      </c>
      <c r="C96" s="15" t="s">
        <v>108</v>
      </c>
      <c r="D96" s="16">
        <v>1</v>
      </c>
      <c r="E96" s="16">
        <v>0</v>
      </c>
      <c r="F96" s="17">
        <v>80.363</v>
      </c>
      <c r="G96" s="18">
        <v>80.307000000000002</v>
      </c>
      <c r="H96" s="18">
        <v>78.712999999999994</v>
      </c>
      <c r="I96" s="18">
        <v>0</v>
      </c>
      <c r="J96" s="18">
        <v>0</v>
      </c>
      <c r="K96" s="18">
        <v>0</v>
      </c>
      <c r="L96" s="18">
        <v>0</v>
      </c>
      <c r="M96" s="18">
        <v>80.307000000000002</v>
      </c>
      <c r="N96" s="18">
        <v>78.712999999999994</v>
      </c>
      <c r="O96" s="17">
        <v>75.531999999999996</v>
      </c>
    </row>
    <row r="97" spans="2:15" ht="13.8">
      <c r="B97" s="14">
        <v>10294</v>
      </c>
      <c r="C97" s="15" t="s">
        <v>109</v>
      </c>
      <c r="D97" s="16">
        <v>1</v>
      </c>
      <c r="E97" s="16">
        <v>0</v>
      </c>
      <c r="F97" s="17">
        <v>36.869</v>
      </c>
      <c r="G97" s="18">
        <v>37.128</v>
      </c>
      <c r="H97" s="18">
        <v>37.305999999999997</v>
      </c>
      <c r="I97" s="18">
        <v>0</v>
      </c>
      <c r="J97" s="18">
        <v>0</v>
      </c>
      <c r="K97" s="18">
        <v>0</v>
      </c>
      <c r="L97" s="18">
        <v>0</v>
      </c>
      <c r="M97" s="18">
        <v>37.128</v>
      </c>
      <c r="N97" s="18">
        <v>37.305999999999997</v>
      </c>
      <c r="O97" s="17">
        <v>34.652000000000001</v>
      </c>
    </row>
    <row r="98" spans="2:15" ht="13.8">
      <c r="B98" s="14">
        <v>10304</v>
      </c>
      <c r="C98" s="15" t="s">
        <v>110</v>
      </c>
      <c r="D98" s="16">
        <v>1</v>
      </c>
      <c r="E98" s="16">
        <v>0</v>
      </c>
      <c r="F98" s="17">
        <v>14.278</v>
      </c>
      <c r="G98" s="18">
        <v>13.385999999999999</v>
      </c>
      <c r="H98" s="18">
        <v>13.417999999999999</v>
      </c>
      <c r="I98" s="18">
        <v>0</v>
      </c>
      <c r="J98" s="18">
        <v>0</v>
      </c>
      <c r="K98" s="18">
        <v>0</v>
      </c>
      <c r="L98" s="18">
        <v>0</v>
      </c>
      <c r="M98" s="18">
        <v>13.385999999999999</v>
      </c>
      <c r="N98" s="18">
        <v>13.417999999999999</v>
      </c>
      <c r="O98" s="17">
        <v>13.42</v>
      </c>
    </row>
    <row r="99" spans="2:15" ht="13.8">
      <c r="B99" s="14">
        <v>10306</v>
      </c>
      <c r="C99" s="15" t="s">
        <v>111</v>
      </c>
      <c r="D99" s="16">
        <v>1</v>
      </c>
      <c r="E99" s="16">
        <v>0</v>
      </c>
      <c r="F99" s="17">
        <v>26.152999999999999</v>
      </c>
      <c r="G99" s="18">
        <v>33.999000000000002</v>
      </c>
      <c r="H99" s="18">
        <v>34.332999999999998</v>
      </c>
      <c r="I99" s="18">
        <v>0</v>
      </c>
      <c r="J99" s="18">
        <v>0</v>
      </c>
      <c r="K99" s="18">
        <v>87.460999999999999</v>
      </c>
      <c r="L99" s="18">
        <v>87.460999999999999</v>
      </c>
      <c r="M99" s="18">
        <v>0</v>
      </c>
      <c r="N99" s="18">
        <v>0</v>
      </c>
      <c r="O99" s="17">
        <v>24.581</v>
      </c>
    </row>
    <row r="100" spans="2:15" ht="13.8">
      <c r="B100" s="14">
        <v>10307</v>
      </c>
      <c r="C100" s="15" t="s">
        <v>112</v>
      </c>
      <c r="D100" s="16">
        <v>1</v>
      </c>
      <c r="E100" s="16">
        <v>0</v>
      </c>
      <c r="F100" s="17">
        <v>73.058999999999997</v>
      </c>
      <c r="G100" s="18">
        <v>68.131</v>
      </c>
      <c r="H100" s="18">
        <v>68.200999999999993</v>
      </c>
      <c r="I100" s="18">
        <v>0</v>
      </c>
      <c r="J100" s="18">
        <v>0</v>
      </c>
      <c r="K100" s="18">
        <v>0</v>
      </c>
      <c r="L100" s="18">
        <v>0</v>
      </c>
      <c r="M100" s="18">
        <v>68.131</v>
      </c>
      <c r="N100" s="18">
        <v>68.200999999999993</v>
      </c>
      <c r="O100" s="17">
        <v>68.667000000000002</v>
      </c>
    </row>
    <row r="101" spans="2:15" ht="13.8">
      <c r="B101" s="14">
        <v>10326</v>
      </c>
      <c r="C101" s="15" t="s">
        <v>113</v>
      </c>
      <c r="D101" s="16">
        <v>1</v>
      </c>
      <c r="E101" s="16">
        <v>0</v>
      </c>
      <c r="F101" s="17">
        <v>30.914000000000001</v>
      </c>
      <c r="G101" s="18">
        <v>32.127000000000002</v>
      </c>
      <c r="H101" s="18">
        <v>32.284999999999997</v>
      </c>
      <c r="I101" s="18">
        <v>0</v>
      </c>
      <c r="J101" s="18">
        <v>0</v>
      </c>
      <c r="K101" s="18">
        <v>0</v>
      </c>
      <c r="L101" s="18">
        <v>0</v>
      </c>
      <c r="M101" s="18">
        <v>32.127000000000002</v>
      </c>
      <c r="N101" s="18">
        <v>32.284999999999997</v>
      </c>
      <c r="O101" s="17">
        <v>29.055</v>
      </c>
    </row>
    <row r="102" spans="2:15" ht="13.8">
      <c r="B102" s="14">
        <v>10331</v>
      </c>
      <c r="C102" s="15" t="s">
        <v>114</v>
      </c>
      <c r="D102" s="16">
        <v>0</v>
      </c>
      <c r="E102" s="16">
        <v>1</v>
      </c>
      <c r="F102" s="17">
        <v>37.148000000000003</v>
      </c>
      <c r="G102" s="18">
        <v>35.408000000000001</v>
      </c>
      <c r="H102" s="18">
        <v>35.408000000000001</v>
      </c>
      <c r="I102" s="18">
        <v>0</v>
      </c>
      <c r="J102" s="18">
        <v>0</v>
      </c>
      <c r="K102" s="18">
        <v>0</v>
      </c>
      <c r="L102" s="18">
        <v>0</v>
      </c>
      <c r="M102" s="18">
        <v>35.408000000000001</v>
      </c>
      <c r="N102" s="18">
        <v>35.408000000000001</v>
      </c>
      <c r="O102" s="17">
        <v>34.914999999999999</v>
      </c>
    </row>
    <row r="103" spans="2:15" ht="13.8">
      <c r="B103" s="14">
        <v>10333</v>
      </c>
      <c r="C103" s="15" t="s">
        <v>115</v>
      </c>
      <c r="D103" s="16">
        <v>1</v>
      </c>
      <c r="E103" s="16">
        <v>0</v>
      </c>
      <c r="F103" s="17">
        <v>18.791</v>
      </c>
      <c r="G103" s="18">
        <v>18.777999999999999</v>
      </c>
      <c r="H103" s="18">
        <v>18.867999999999999</v>
      </c>
      <c r="I103" s="18">
        <v>0</v>
      </c>
      <c r="J103" s="18">
        <v>0</v>
      </c>
      <c r="K103" s="18">
        <v>0</v>
      </c>
      <c r="L103" s="18">
        <v>0</v>
      </c>
      <c r="M103" s="18">
        <v>18.777999999999999</v>
      </c>
      <c r="N103" s="18">
        <v>18.867999999999999</v>
      </c>
      <c r="O103" s="17">
        <v>17.661000000000001</v>
      </c>
    </row>
    <row r="104" spans="2:15" ht="13.8">
      <c r="B104" s="14">
        <v>10338</v>
      </c>
      <c r="C104" s="15" t="s">
        <v>116</v>
      </c>
      <c r="D104" s="16">
        <v>1</v>
      </c>
      <c r="E104" s="16">
        <v>0</v>
      </c>
      <c r="F104" s="17">
        <v>2.4079999999999999</v>
      </c>
      <c r="G104" s="18">
        <v>2.5419999999999998</v>
      </c>
      <c r="H104" s="18">
        <v>2.5499999999999998</v>
      </c>
      <c r="I104" s="18">
        <v>0</v>
      </c>
      <c r="J104" s="18">
        <v>0</v>
      </c>
      <c r="K104" s="18">
        <v>0</v>
      </c>
      <c r="L104" s="18">
        <v>0</v>
      </c>
      <c r="M104" s="18">
        <v>2.5419999999999998</v>
      </c>
      <c r="N104" s="18">
        <v>2.5499999999999998</v>
      </c>
      <c r="O104" s="17">
        <v>2.2629999999999999</v>
      </c>
    </row>
    <row r="105" spans="2:15" ht="13.8">
      <c r="B105" s="14">
        <v>10342</v>
      </c>
      <c r="C105" s="15" t="s">
        <v>117</v>
      </c>
      <c r="D105" s="16">
        <v>1</v>
      </c>
      <c r="E105" s="16">
        <v>0</v>
      </c>
      <c r="F105" s="17">
        <v>39.268000000000001</v>
      </c>
      <c r="G105" s="18">
        <v>38.017000000000003</v>
      </c>
      <c r="H105" s="18">
        <v>37.936999999999998</v>
      </c>
      <c r="I105" s="18">
        <v>0</v>
      </c>
      <c r="J105" s="18">
        <v>0</v>
      </c>
      <c r="K105" s="18">
        <v>0</v>
      </c>
      <c r="L105" s="18">
        <v>0</v>
      </c>
      <c r="M105" s="18">
        <v>38.017000000000003</v>
      </c>
      <c r="N105" s="18">
        <v>37.936999999999998</v>
      </c>
      <c r="O105" s="17">
        <v>36.906999999999996</v>
      </c>
    </row>
    <row r="106" spans="2:15" ht="13.8">
      <c r="B106" s="14">
        <v>10343</v>
      </c>
      <c r="C106" s="15" t="s">
        <v>118</v>
      </c>
      <c r="D106" s="16">
        <v>1</v>
      </c>
      <c r="E106" s="16">
        <v>0</v>
      </c>
      <c r="F106" s="17">
        <v>31.856999999999999</v>
      </c>
      <c r="G106" s="18">
        <v>12.095000000000001</v>
      </c>
      <c r="H106" s="18">
        <v>12.095000000000001</v>
      </c>
      <c r="I106" s="18">
        <v>0</v>
      </c>
      <c r="J106" s="18">
        <v>0</v>
      </c>
      <c r="K106" s="18">
        <v>7.9000000000000001E-2</v>
      </c>
      <c r="L106" s="18">
        <v>7.9000000000000001E-2</v>
      </c>
      <c r="M106" s="18">
        <v>12.016</v>
      </c>
      <c r="N106" s="18">
        <v>12.016</v>
      </c>
      <c r="O106" s="17">
        <v>29.942</v>
      </c>
    </row>
    <row r="107" spans="2:15" ht="13.8">
      <c r="B107" s="14">
        <v>10349</v>
      </c>
      <c r="C107" s="15" t="s">
        <v>119</v>
      </c>
      <c r="D107" s="16">
        <v>1</v>
      </c>
      <c r="E107" s="16">
        <v>0</v>
      </c>
      <c r="F107" s="17">
        <v>531.72699999999998</v>
      </c>
      <c r="G107" s="18">
        <v>1074.809</v>
      </c>
      <c r="H107" s="18">
        <v>1066.4739999999999</v>
      </c>
      <c r="I107" s="18">
        <v>0</v>
      </c>
      <c r="J107" s="18">
        <v>0</v>
      </c>
      <c r="K107" s="18">
        <v>615.51499999999999</v>
      </c>
      <c r="L107" s="18">
        <v>614.37400000000002</v>
      </c>
      <c r="M107" s="18">
        <v>459.29399999999998</v>
      </c>
      <c r="N107" s="18">
        <v>452.1</v>
      </c>
      <c r="O107" s="17">
        <v>499.76</v>
      </c>
    </row>
    <row r="108" spans="2:15" ht="13.8">
      <c r="B108" s="14">
        <v>10352</v>
      </c>
      <c r="C108" s="15" t="s">
        <v>120</v>
      </c>
      <c r="D108" s="16">
        <v>1</v>
      </c>
      <c r="E108" s="16">
        <v>0</v>
      </c>
      <c r="F108" s="17">
        <v>16.143999999999998</v>
      </c>
      <c r="G108" s="18">
        <v>15.302</v>
      </c>
      <c r="H108" s="18">
        <v>15.302</v>
      </c>
      <c r="I108" s="18">
        <v>0</v>
      </c>
      <c r="J108" s="18">
        <v>0</v>
      </c>
      <c r="K108" s="18">
        <v>0</v>
      </c>
      <c r="L108" s="18">
        <v>0</v>
      </c>
      <c r="M108" s="18">
        <v>15.302</v>
      </c>
      <c r="N108" s="18">
        <v>15.302</v>
      </c>
      <c r="O108" s="17">
        <v>15.173</v>
      </c>
    </row>
    <row r="109" spans="2:15" ht="13.8">
      <c r="B109" s="14">
        <v>10354</v>
      </c>
      <c r="C109" s="15" t="s">
        <v>121</v>
      </c>
      <c r="D109" s="16">
        <v>1</v>
      </c>
      <c r="E109" s="16">
        <v>0</v>
      </c>
      <c r="F109" s="17">
        <v>810.99</v>
      </c>
      <c r="G109" s="18">
        <v>736.61</v>
      </c>
      <c r="H109" s="18">
        <v>731.904</v>
      </c>
      <c r="I109" s="18">
        <v>0</v>
      </c>
      <c r="J109" s="18">
        <v>0</v>
      </c>
      <c r="K109" s="18">
        <v>30.827999999999999</v>
      </c>
      <c r="L109" s="18">
        <v>30.827999999999999</v>
      </c>
      <c r="M109" s="18">
        <v>705.78200000000004</v>
      </c>
      <c r="N109" s="18">
        <v>701.07600000000002</v>
      </c>
      <c r="O109" s="17">
        <v>762.23400000000004</v>
      </c>
    </row>
    <row r="110" spans="2:15" ht="13.8">
      <c r="B110" s="14">
        <v>10360</v>
      </c>
      <c r="C110" s="15" t="s">
        <v>122</v>
      </c>
      <c r="D110" s="16">
        <v>1</v>
      </c>
      <c r="E110" s="16">
        <v>0</v>
      </c>
      <c r="F110" s="17">
        <v>6.8659999999999997</v>
      </c>
      <c r="G110" s="18">
        <v>7.2060000000000004</v>
      </c>
      <c r="H110" s="18">
        <v>7.2279999999999998</v>
      </c>
      <c r="I110" s="18">
        <v>0</v>
      </c>
      <c r="J110" s="18">
        <v>0</v>
      </c>
      <c r="K110" s="18">
        <v>0</v>
      </c>
      <c r="L110" s="18">
        <v>0</v>
      </c>
      <c r="M110" s="18">
        <v>7.2060000000000004</v>
      </c>
      <c r="N110" s="18">
        <v>7.2279999999999998</v>
      </c>
      <c r="O110" s="17">
        <v>6.4530000000000003</v>
      </c>
    </row>
    <row r="111" spans="2:15" ht="13.8">
      <c r="B111" s="14">
        <v>10363</v>
      </c>
      <c r="C111" s="15" t="s">
        <v>123</v>
      </c>
      <c r="D111" s="16">
        <v>1</v>
      </c>
      <c r="E111" s="16">
        <v>0</v>
      </c>
      <c r="F111" s="17">
        <v>102.208</v>
      </c>
      <c r="G111" s="18">
        <v>91.117000000000004</v>
      </c>
      <c r="H111" s="18">
        <v>91.341999999999999</v>
      </c>
      <c r="I111" s="18">
        <v>0</v>
      </c>
      <c r="J111" s="18">
        <v>0</v>
      </c>
      <c r="K111" s="18">
        <v>0</v>
      </c>
      <c r="L111" s="18">
        <v>0</v>
      </c>
      <c r="M111" s="18">
        <v>91.117000000000004</v>
      </c>
      <c r="N111" s="18">
        <v>91.341999999999999</v>
      </c>
      <c r="O111" s="17">
        <v>96.063000000000002</v>
      </c>
    </row>
    <row r="112" spans="2:15" ht="13.8">
      <c r="B112" s="14">
        <v>10369</v>
      </c>
      <c r="C112" s="15" t="s">
        <v>124</v>
      </c>
      <c r="D112" s="16">
        <v>1</v>
      </c>
      <c r="E112" s="16">
        <v>0</v>
      </c>
      <c r="F112" s="17">
        <v>16.677</v>
      </c>
      <c r="G112" s="18">
        <v>17.149000000000001</v>
      </c>
      <c r="H112" s="18">
        <v>17.149000000000001</v>
      </c>
      <c r="I112" s="18">
        <v>0</v>
      </c>
      <c r="J112" s="18">
        <v>0</v>
      </c>
      <c r="K112" s="18">
        <v>0</v>
      </c>
      <c r="L112" s="18">
        <v>0</v>
      </c>
      <c r="M112" s="18">
        <v>17.149000000000001</v>
      </c>
      <c r="N112" s="18">
        <v>17.149000000000001</v>
      </c>
      <c r="O112" s="17">
        <v>15.673999999999999</v>
      </c>
    </row>
    <row r="113" spans="2:18" ht="13.8">
      <c r="B113" s="14">
        <v>10370</v>
      </c>
      <c r="C113" s="15" t="s">
        <v>125</v>
      </c>
      <c r="D113" s="16">
        <v>1</v>
      </c>
      <c r="E113" s="16">
        <v>0</v>
      </c>
      <c r="F113" s="17">
        <v>408.39299999999997</v>
      </c>
      <c r="G113" s="18">
        <v>552.57000000000005</v>
      </c>
      <c r="H113" s="18">
        <v>547.971</v>
      </c>
      <c r="I113" s="18">
        <v>0</v>
      </c>
      <c r="J113" s="18">
        <v>0</v>
      </c>
      <c r="K113" s="18">
        <v>178.42599999999999</v>
      </c>
      <c r="L113" s="18">
        <v>178.42599999999999</v>
      </c>
      <c r="M113" s="18">
        <v>374.14400000000001</v>
      </c>
      <c r="N113" s="18">
        <v>369.54500000000002</v>
      </c>
      <c r="O113" s="17">
        <v>383.84100000000001</v>
      </c>
    </row>
    <row r="114" spans="2:18" ht="13.8">
      <c r="B114" s="14">
        <v>10371</v>
      </c>
      <c r="C114" s="15" t="s">
        <v>126</v>
      </c>
      <c r="D114" s="16">
        <v>1</v>
      </c>
      <c r="E114" s="16">
        <v>0</v>
      </c>
      <c r="F114" s="17">
        <v>11.196999999999999</v>
      </c>
      <c r="G114" s="18">
        <v>11.212</v>
      </c>
      <c r="H114" s="18">
        <v>11.238</v>
      </c>
      <c r="I114" s="18">
        <v>0</v>
      </c>
      <c r="J114" s="18">
        <v>0</v>
      </c>
      <c r="K114" s="18">
        <v>0</v>
      </c>
      <c r="L114" s="18">
        <v>0</v>
      </c>
      <c r="M114" s="18">
        <v>11.212</v>
      </c>
      <c r="N114" s="18">
        <v>11.238</v>
      </c>
      <c r="O114" s="17">
        <v>10.523999999999999</v>
      </c>
    </row>
    <row r="115" spans="2:18" ht="13.8">
      <c r="B115" s="14">
        <v>10376</v>
      </c>
      <c r="C115" s="15" t="s">
        <v>127</v>
      </c>
      <c r="D115" s="16">
        <v>1</v>
      </c>
      <c r="E115" s="16">
        <v>0</v>
      </c>
      <c r="F115" s="17">
        <v>56.865000000000002</v>
      </c>
      <c r="G115" s="18">
        <v>56.262</v>
      </c>
      <c r="H115" s="18">
        <v>56.402000000000001</v>
      </c>
      <c r="I115" s="18">
        <v>0</v>
      </c>
      <c r="J115" s="18">
        <v>0</v>
      </c>
      <c r="K115" s="18">
        <v>0.69699999999999995</v>
      </c>
      <c r="L115" s="18">
        <v>0.69699999999999995</v>
      </c>
      <c r="M115" s="18">
        <v>55.564999999999998</v>
      </c>
      <c r="N115" s="18">
        <v>55.704999999999998</v>
      </c>
      <c r="O115" s="17">
        <v>53.445999999999998</v>
      </c>
    </row>
    <row r="116" spans="2:18" ht="13.8">
      <c r="B116" s="14">
        <v>10378</v>
      </c>
      <c r="C116" s="15" t="s">
        <v>128</v>
      </c>
      <c r="D116" s="16">
        <v>1</v>
      </c>
      <c r="E116" s="16">
        <v>0</v>
      </c>
      <c r="F116" s="17">
        <v>2.0510000000000002</v>
      </c>
      <c r="G116" s="18">
        <v>1.879</v>
      </c>
      <c r="H116" s="18">
        <v>1.883</v>
      </c>
      <c r="I116" s="18">
        <v>0</v>
      </c>
      <c r="J116" s="18">
        <v>0</v>
      </c>
      <c r="K116" s="18">
        <v>0</v>
      </c>
      <c r="L116" s="18">
        <v>0</v>
      </c>
      <c r="M116" s="18">
        <v>1.879</v>
      </c>
      <c r="N116" s="18">
        <v>1.883</v>
      </c>
      <c r="O116" s="17">
        <v>1.9279999999999999</v>
      </c>
    </row>
    <row r="117" spans="2:18" ht="13.8">
      <c r="B117" s="14">
        <v>10379</v>
      </c>
      <c r="C117" s="15" t="s">
        <v>129</v>
      </c>
      <c r="D117" s="16">
        <v>1</v>
      </c>
      <c r="E117" s="16">
        <v>0</v>
      </c>
      <c r="F117" s="17">
        <v>4.88</v>
      </c>
      <c r="G117" s="18">
        <v>4.5469999999999997</v>
      </c>
      <c r="H117" s="18">
        <v>4.569</v>
      </c>
      <c r="I117" s="18">
        <v>0</v>
      </c>
      <c r="J117" s="18">
        <v>0</v>
      </c>
      <c r="K117" s="18">
        <v>0</v>
      </c>
      <c r="L117" s="18">
        <v>0</v>
      </c>
      <c r="M117" s="18">
        <v>4.5469999999999997</v>
      </c>
      <c r="N117" s="18">
        <v>4.569</v>
      </c>
      <c r="O117" s="17">
        <v>4.5869999999999997</v>
      </c>
    </row>
    <row r="118" spans="2:18" ht="13.8">
      <c r="B118" s="14">
        <v>10388</v>
      </c>
      <c r="C118" s="15" t="s">
        <v>187</v>
      </c>
      <c r="D118" s="16">
        <v>1</v>
      </c>
      <c r="E118" s="16">
        <v>0</v>
      </c>
      <c r="F118" s="17">
        <v>114.91200000000001</v>
      </c>
      <c r="G118" s="18">
        <v>547.97799999999995</v>
      </c>
      <c r="H118" s="18">
        <v>604.53200000000004</v>
      </c>
      <c r="I118" s="18">
        <v>326.637</v>
      </c>
      <c r="J118" s="18">
        <v>382.20499999999998</v>
      </c>
      <c r="K118" s="18">
        <v>0.23200000000000001</v>
      </c>
      <c r="L118" s="18">
        <v>0.23200000000000001</v>
      </c>
      <c r="M118" s="18">
        <v>221.10900000000001</v>
      </c>
      <c r="N118" s="18">
        <v>222.095</v>
      </c>
      <c r="O118" s="17">
        <v>108.004</v>
      </c>
    </row>
    <row r="119" spans="2:18" ht="14.4">
      <c r="B119" s="14">
        <v>10391</v>
      </c>
      <c r="C119" s="15" t="s">
        <v>131</v>
      </c>
      <c r="D119" s="16">
        <v>1</v>
      </c>
      <c r="E119" s="16">
        <v>0</v>
      </c>
      <c r="F119" s="17">
        <v>30.423999999999999</v>
      </c>
      <c r="G119" s="18">
        <v>32.520000000000003</v>
      </c>
      <c r="H119" s="18">
        <v>33.017000000000003</v>
      </c>
      <c r="I119" s="18">
        <v>0</v>
      </c>
      <c r="J119" s="18">
        <v>0</v>
      </c>
      <c r="K119" s="18">
        <v>0</v>
      </c>
      <c r="L119" s="18">
        <v>0</v>
      </c>
      <c r="M119" s="18">
        <v>32.520000000000003</v>
      </c>
      <c r="N119" s="18">
        <v>33.017000000000003</v>
      </c>
      <c r="O119" s="17">
        <v>28.594999999999999</v>
      </c>
      <c r="R119" s="55"/>
    </row>
    <row r="120" spans="2:18" ht="14.4">
      <c r="B120" s="14">
        <v>10406</v>
      </c>
      <c r="C120" s="15" t="s">
        <v>132</v>
      </c>
      <c r="D120" s="16">
        <v>1</v>
      </c>
      <c r="E120" s="16">
        <v>0</v>
      </c>
      <c r="F120" s="17">
        <v>0.46500000000000002</v>
      </c>
      <c r="G120" s="18">
        <v>0.64800000000000002</v>
      </c>
      <c r="H120" s="18">
        <v>0.64800000000000002</v>
      </c>
      <c r="I120" s="18">
        <v>0</v>
      </c>
      <c r="J120" s="18">
        <v>0</v>
      </c>
      <c r="K120" s="18">
        <v>0</v>
      </c>
      <c r="L120" s="18">
        <v>0</v>
      </c>
      <c r="M120" s="18">
        <v>0.64800000000000002</v>
      </c>
      <c r="N120" s="18">
        <v>0.64800000000000002</v>
      </c>
      <c r="O120" s="17">
        <v>0.437</v>
      </c>
      <c r="R120" s="55"/>
    </row>
    <row r="121" spans="2:18" ht="13.8">
      <c r="B121" s="14">
        <v>10408</v>
      </c>
      <c r="C121" s="15" t="s">
        <v>133</v>
      </c>
      <c r="D121" s="16">
        <v>1</v>
      </c>
      <c r="E121" s="16">
        <v>0</v>
      </c>
      <c r="F121" s="17">
        <v>1.55</v>
      </c>
      <c r="G121" s="18">
        <v>1.623</v>
      </c>
      <c r="H121" s="18">
        <v>1.623</v>
      </c>
      <c r="I121" s="18">
        <v>0</v>
      </c>
      <c r="J121" s="18">
        <v>0</v>
      </c>
      <c r="K121" s="18">
        <v>0</v>
      </c>
      <c r="L121" s="18">
        <v>0</v>
      </c>
      <c r="M121" s="18">
        <v>1.623</v>
      </c>
      <c r="N121" s="18">
        <v>1.623</v>
      </c>
      <c r="O121" s="17">
        <v>1.4570000000000001</v>
      </c>
    </row>
    <row r="122" spans="2:18" ht="13.8">
      <c r="B122" s="14">
        <v>10409</v>
      </c>
      <c r="C122" s="15" t="s">
        <v>134</v>
      </c>
      <c r="D122" s="16">
        <v>1</v>
      </c>
      <c r="E122" s="16">
        <v>0</v>
      </c>
      <c r="F122" s="17">
        <v>20.725999999999999</v>
      </c>
      <c r="G122" s="18">
        <v>24.852</v>
      </c>
      <c r="H122" s="18">
        <v>24.852</v>
      </c>
      <c r="I122" s="18">
        <v>0</v>
      </c>
      <c r="J122" s="18">
        <v>0</v>
      </c>
      <c r="K122" s="18">
        <v>0</v>
      </c>
      <c r="L122" s="18">
        <v>0</v>
      </c>
      <c r="M122" s="18">
        <v>24.852</v>
      </c>
      <c r="N122" s="18">
        <v>24.852</v>
      </c>
      <c r="O122" s="17">
        <v>19.48</v>
      </c>
    </row>
    <row r="123" spans="2:18" ht="13.8">
      <c r="B123" s="14">
        <v>10426</v>
      </c>
      <c r="C123" s="15" t="s">
        <v>135</v>
      </c>
      <c r="D123" s="16">
        <v>1</v>
      </c>
      <c r="E123" s="16">
        <v>0</v>
      </c>
      <c r="F123" s="17">
        <v>35.594999999999999</v>
      </c>
      <c r="G123" s="18">
        <v>16.382000000000001</v>
      </c>
      <c r="H123" s="18">
        <v>16.382000000000001</v>
      </c>
      <c r="I123" s="18">
        <v>0</v>
      </c>
      <c r="J123" s="18">
        <v>0</v>
      </c>
      <c r="K123" s="18">
        <v>0</v>
      </c>
      <c r="L123" s="18">
        <v>0</v>
      </c>
      <c r="M123" s="18">
        <v>16.382000000000001</v>
      </c>
      <c r="N123" s="18">
        <v>16.382000000000001</v>
      </c>
      <c r="O123" s="17">
        <v>33.454999999999998</v>
      </c>
    </row>
    <row r="124" spans="2:18" ht="13.8">
      <c r="B124" s="14">
        <v>10434</v>
      </c>
      <c r="C124" s="15" t="s">
        <v>136</v>
      </c>
      <c r="D124" s="16">
        <v>1</v>
      </c>
      <c r="E124" s="16">
        <v>0</v>
      </c>
      <c r="F124" s="17">
        <v>27.562000000000001</v>
      </c>
      <c r="G124" s="18">
        <v>27.32</v>
      </c>
      <c r="H124" s="18">
        <v>27.388999999999999</v>
      </c>
      <c r="I124" s="18">
        <v>0</v>
      </c>
      <c r="J124" s="18">
        <v>0</v>
      </c>
      <c r="K124" s="18">
        <v>0</v>
      </c>
      <c r="L124" s="18">
        <v>0</v>
      </c>
      <c r="M124" s="18">
        <v>27.32</v>
      </c>
      <c r="N124" s="18">
        <v>27.388999999999999</v>
      </c>
      <c r="O124" s="17">
        <v>25.905000000000001</v>
      </c>
    </row>
    <row r="125" spans="2:18" ht="13.8">
      <c r="B125" s="14">
        <v>10436</v>
      </c>
      <c r="C125" s="15" t="s">
        <v>137</v>
      </c>
      <c r="D125" s="16">
        <v>1</v>
      </c>
      <c r="E125" s="16">
        <v>0</v>
      </c>
      <c r="F125" s="17">
        <v>19.437999999999999</v>
      </c>
      <c r="G125" s="18">
        <v>21.231000000000002</v>
      </c>
      <c r="H125" s="18">
        <v>21.427</v>
      </c>
      <c r="I125" s="18">
        <v>0</v>
      </c>
      <c r="J125" s="18">
        <v>0</v>
      </c>
      <c r="K125" s="18">
        <v>0</v>
      </c>
      <c r="L125" s="18">
        <v>0</v>
      </c>
      <c r="M125" s="18">
        <v>21.231000000000002</v>
      </c>
      <c r="N125" s="18">
        <v>21.427</v>
      </c>
      <c r="O125" s="17">
        <v>18.268999999999998</v>
      </c>
    </row>
    <row r="126" spans="2:18" ht="13.8">
      <c r="B126" s="14">
        <v>10440</v>
      </c>
      <c r="C126" s="15" t="s">
        <v>138</v>
      </c>
      <c r="D126" s="16">
        <v>1</v>
      </c>
      <c r="E126" s="16">
        <v>0</v>
      </c>
      <c r="F126" s="17">
        <v>5.08</v>
      </c>
      <c r="G126" s="18">
        <v>4.9210000000000003</v>
      </c>
      <c r="H126" s="18">
        <v>4.9210000000000003</v>
      </c>
      <c r="I126" s="18">
        <v>0</v>
      </c>
      <c r="J126" s="18">
        <v>0</v>
      </c>
      <c r="K126" s="18">
        <v>0</v>
      </c>
      <c r="L126" s="18">
        <v>0</v>
      </c>
      <c r="M126" s="18">
        <v>4.9210000000000003</v>
      </c>
      <c r="N126" s="18">
        <v>4.9210000000000003</v>
      </c>
      <c r="O126" s="17">
        <v>4.7750000000000004</v>
      </c>
    </row>
    <row r="127" spans="2:18" ht="13.8">
      <c r="B127" s="14">
        <v>10442</v>
      </c>
      <c r="C127" s="15" t="s">
        <v>139</v>
      </c>
      <c r="D127" s="16">
        <v>1</v>
      </c>
      <c r="E127" s="16">
        <v>0</v>
      </c>
      <c r="F127" s="17">
        <v>13.596</v>
      </c>
      <c r="G127" s="18">
        <v>12.721</v>
      </c>
      <c r="H127" s="18">
        <v>12.721</v>
      </c>
      <c r="I127" s="18">
        <v>0</v>
      </c>
      <c r="J127" s="18">
        <v>0</v>
      </c>
      <c r="K127" s="18">
        <v>0</v>
      </c>
      <c r="L127" s="18">
        <v>0</v>
      </c>
      <c r="M127" s="18">
        <v>12.721</v>
      </c>
      <c r="N127" s="18">
        <v>12.721</v>
      </c>
      <c r="O127" s="17">
        <v>12.779</v>
      </c>
    </row>
    <row r="128" spans="2:18" ht="13.8">
      <c r="B128" s="14">
        <v>10446</v>
      </c>
      <c r="C128" s="15" t="s">
        <v>140</v>
      </c>
      <c r="D128" s="16">
        <v>1</v>
      </c>
      <c r="E128" s="16">
        <v>0</v>
      </c>
      <c r="F128" s="17">
        <v>97.2</v>
      </c>
      <c r="G128" s="18">
        <v>100.749</v>
      </c>
      <c r="H128" s="18">
        <v>104.98</v>
      </c>
      <c r="I128" s="18">
        <v>0</v>
      </c>
      <c r="J128" s="18">
        <v>0</v>
      </c>
      <c r="K128" s="18">
        <v>0</v>
      </c>
      <c r="L128" s="18">
        <v>0</v>
      </c>
      <c r="M128" s="18">
        <v>100.749</v>
      </c>
      <c r="N128" s="18">
        <v>104.98</v>
      </c>
      <c r="O128" s="17">
        <v>91.355999999999995</v>
      </c>
    </row>
    <row r="129" spans="1:16" ht="13.8">
      <c r="B129" s="14">
        <v>10448</v>
      </c>
      <c r="C129" s="15" t="s">
        <v>141</v>
      </c>
      <c r="D129" s="16">
        <v>0</v>
      </c>
      <c r="E129" s="16">
        <v>1</v>
      </c>
      <c r="F129" s="17">
        <v>8.6079999999999988</v>
      </c>
      <c r="G129" s="18">
        <v>8.2560000000000002</v>
      </c>
      <c r="H129" s="18">
        <v>8.2560000000000002</v>
      </c>
      <c r="I129" s="18">
        <v>0</v>
      </c>
      <c r="J129" s="18">
        <v>0</v>
      </c>
      <c r="K129" s="18">
        <v>0</v>
      </c>
      <c r="L129" s="18">
        <v>0</v>
      </c>
      <c r="M129" s="18">
        <v>8.2560000000000002</v>
      </c>
      <c r="N129" s="18">
        <v>8.2560000000000002</v>
      </c>
      <c r="O129" s="17">
        <v>8.09</v>
      </c>
    </row>
    <row r="130" spans="1:16" ht="13.8">
      <c r="B130" s="14">
        <v>10451</v>
      </c>
      <c r="C130" s="15" t="s">
        <v>142</v>
      </c>
      <c r="D130" s="16">
        <v>1</v>
      </c>
      <c r="E130" s="16">
        <v>0</v>
      </c>
      <c r="F130" s="17">
        <v>27.233000000000001</v>
      </c>
      <c r="G130" s="18">
        <v>27.222999999999999</v>
      </c>
      <c r="H130" s="18">
        <v>27.707999999999998</v>
      </c>
      <c r="I130" s="18">
        <v>0</v>
      </c>
      <c r="J130" s="18">
        <v>0</v>
      </c>
      <c r="K130" s="18">
        <v>0</v>
      </c>
      <c r="L130" s="18">
        <v>0</v>
      </c>
      <c r="M130" s="18">
        <v>27.222999999999999</v>
      </c>
      <c r="N130" s="18">
        <v>27.707999999999998</v>
      </c>
      <c r="O130" s="17">
        <v>25.596</v>
      </c>
    </row>
    <row r="131" spans="1:16" ht="13.8">
      <c r="B131" s="14">
        <v>10482</v>
      </c>
      <c r="C131" s="15" t="s">
        <v>143</v>
      </c>
      <c r="D131" s="16">
        <v>1</v>
      </c>
      <c r="E131" s="16">
        <v>0</v>
      </c>
      <c r="F131" s="17">
        <v>4.1749999999999998</v>
      </c>
      <c r="G131" s="18">
        <v>2.806</v>
      </c>
      <c r="H131" s="18">
        <v>2.806</v>
      </c>
      <c r="I131" s="18">
        <v>0</v>
      </c>
      <c r="J131" s="18">
        <v>0</v>
      </c>
      <c r="K131" s="18">
        <v>0</v>
      </c>
      <c r="L131" s="18">
        <v>0</v>
      </c>
      <c r="M131" s="18">
        <v>2.806</v>
      </c>
      <c r="N131" s="18">
        <v>2.806</v>
      </c>
      <c r="O131" s="17">
        <v>3.9239999999999999</v>
      </c>
    </row>
    <row r="132" spans="1:16" ht="13.8">
      <c r="B132" s="14">
        <v>10502</v>
      </c>
      <c r="C132" s="15" t="s">
        <v>144</v>
      </c>
      <c r="D132" s="16">
        <v>1</v>
      </c>
      <c r="E132" s="16">
        <v>0</v>
      </c>
      <c r="F132" s="17">
        <v>18.986000000000001</v>
      </c>
      <c r="G132" s="18">
        <v>18.419</v>
      </c>
      <c r="H132" s="18">
        <v>18.611999999999998</v>
      </c>
      <c r="I132" s="18">
        <v>0</v>
      </c>
      <c r="J132" s="18">
        <v>0</v>
      </c>
      <c r="K132" s="18">
        <v>0</v>
      </c>
      <c r="L132" s="18">
        <v>0</v>
      </c>
      <c r="M132" s="18">
        <v>18.419</v>
      </c>
      <c r="N132" s="18">
        <v>18.611999999999998</v>
      </c>
      <c r="O132" s="17">
        <v>17.844999999999999</v>
      </c>
    </row>
    <row r="133" spans="1:16" ht="13.8">
      <c r="B133" s="14">
        <v>13927</v>
      </c>
      <c r="C133" s="15" t="s">
        <v>161</v>
      </c>
      <c r="D133" s="16">
        <v>1</v>
      </c>
      <c r="E133" s="16">
        <v>0</v>
      </c>
      <c r="F133" s="17">
        <v>4.1340000000000003</v>
      </c>
      <c r="G133" s="18">
        <v>3.7810000000000001</v>
      </c>
      <c r="H133" s="18">
        <v>3.8290000000000002</v>
      </c>
      <c r="I133" s="18">
        <v>0</v>
      </c>
      <c r="J133" s="18">
        <v>0</v>
      </c>
      <c r="K133" s="18">
        <v>0</v>
      </c>
      <c r="L133" s="18">
        <v>0</v>
      </c>
      <c r="M133" s="18">
        <v>3.7810000000000001</v>
      </c>
      <c r="N133" s="18">
        <v>3.8290000000000002</v>
      </c>
      <c r="O133" s="17">
        <v>3.8849999999999998</v>
      </c>
    </row>
    <row r="134" spans="1:16" ht="13.8">
      <c r="B134" s="14">
        <v>10597</v>
      </c>
      <c r="C134" s="15" t="s">
        <v>145</v>
      </c>
      <c r="D134" s="16">
        <v>1</v>
      </c>
      <c r="E134" s="16">
        <v>0</v>
      </c>
      <c r="F134" s="17">
        <v>13.13</v>
      </c>
      <c r="G134" s="18">
        <v>12.307</v>
      </c>
      <c r="H134" s="18">
        <v>12.314</v>
      </c>
      <c r="I134" s="18">
        <v>0</v>
      </c>
      <c r="J134" s="18">
        <v>0</v>
      </c>
      <c r="K134" s="18">
        <v>0</v>
      </c>
      <c r="L134" s="18">
        <v>0</v>
      </c>
      <c r="M134" s="18">
        <v>12.307</v>
      </c>
      <c r="N134" s="18">
        <v>12.314</v>
      </c>
      <c r="O134" s="17">
        <v>12.340999999999999</v>
      </c>
    </row>
    <row r="135" spans="1:16" ht="13.8">
      <c r="B135" s="14">
        <v>10706</v>
      </c>
      <c r="C135" s="15" t="s">
        <v>146</v>
      </c>
      <c r="D135" s="16">
        <v>1</v>
      </c>
      <c r="E135" s="16">
        <v>0</v>
      </c>
      <c r="F135" s="17">
        <v>17.536000000000001</v>
      </c>
      <c r="G135" s="18">
        <v>17.154</v>
      </c>
      <c r="H135" s="18">
        <v>17.154</v>
      </c>
      <c r="I135" s="18">
        <v>0</v>
      </c>
      <c r="J135" s="18">
        <v>0</v>
      </c>
      <c r="K135" s="18">
        <v>0</v>
      </c>
      <c r="L135" s="18">
        <v>0</v>
      </c>
      <c r="M135" s="18">
        <v>17.154</v>
      </c>
      <c r="N135" s="18">
        <v>17.154</v>
      </c>
      <c r="O135" s="17">
        <v>16.481999999999999</v>
      </c>
    </row>
    <row r="136" spans="1:16" ht="13.8">
      <c r="B136" s="14">
        <v>11680</v>
      </c>
      <c r="C136" s="15" t="s">
        <v>147</v>
      </c>
      <c r="D136" s="16">
        <v>1</v>
      </c>
      <c r="E136" s="16">
        <v>0</v>
      </c>
      <c r="F136" s="17">
        <v>6.423</v>
      </c>
      <c r="G136" s="18">
        <v>6.2750000000000004</v>
      </c>
      <c r="H136" s="18">
        <v>6.2869999999999999</v>
      </c>
      <c r="I136" s="18">
        <v>0</v>
      </c>
      <c r="J136" s="18">
        <v>0</v>
      </c>
      <c r="K136" s="18">
        <v>0</v>
      </c>
      <c r="L136" s="18">
        <v>0</v>
      </c>
      <c r="M136" s="18">
        <v>6.2750000000000004</v>
      </c>
      <c r="N136" s="18">
        <v>6.2869999999999999</v>
      </c>
      <c r="O136" s="17">
        <v>6.0369999999999999</v>
      </c>
    </row>
    <row r="137" spans="1:16" ht="13.8">
      <c r="B137" s="14">
        <v>12026</v>
      </c>
      <c r="C137" s="15" t="s">
        <v>148</v>
      </c>
      <c r="D137" s="16">
        <v>1</v>
      </c>
      <c r="E137" s="16">
        <v>0</v>
      </c>
      <c r="F137" s="17">
        <v>45.847000000000001</v>
      </c>
      <c r="G137" s="18">
        <v>45.551000000000002</v>
      </c>
      <c r="H137" s="18">
        <v>45.73</v>
      </c>
      <c r="I137" s="18">
        <v>0</v>
      </c>
      <c r="J137" s="18">
        <v>0</v>
      </c>
      <c r="K137" s="18">
        <v>0</v>
      </c>
      <c r="L137" s="18">
        <v>0</v>
      </c>
      <c r="M137" s="18">
        <v>45.551000000000002</v>
      </c>
      <c r="N137" s="18">
        <v>45.73</v>
      </c>
      <c r="O137" s="17">
        <v>43.091000000000001</v>
      </c>
    </row>
    <row r="138" spans="1:16" ht="13.8">
      <c r="B138" s="14">
        <v>10298</v>
      </c>
      <c r="C138" s="15" t="s">
        <v>149</v>
      </c>
      <c r="D138" s="16">
        <v>1</v>
      </c>
      <c r="E138" s="16">
        <v>0</v>
      </c>
      <c r="F138" s="17">
        <v>423.15899999999999</v>
      </c>
      <c r="G138" s="18">
        <v>448.30200000000002</v>
      </c>
      <c r="H138" s="18">
        <v>451.72800000000001</v>
      </c>
      <c r="I138" s="18">
        <v>0</v>
      </c>
      <c r="J138" s="18">
        <v>0</v>
      </c>
      <c r="K138" s="18">
        <v>6.1849999999999996</v>
      </c>
      <c r="L138" s="18">
        <v>6.1849999999999996</v>
      </c>
      <c r="M138" s="18">
        <v>442.69499999999994</v>
      </c>
      <c r="N138" s="18">
        <v>446.46300000000008</v>
      </c>
      <c r="O138" s="17">
        <v>397.72</v>
      </c>
    </row>
    <row r="139" spans="1:16" ht="13.8">
      <c r="B139" s="32" t="s">
        <v>150</v>
      </c>
      <c r="C139" s="33" t="s">
        <v>150</v>
      </c>
      <c r="D139" s="34" t="s">
        <v>150</v>
      </c>
      <c r="E139" s="34" t="s">
        <v>150</v>
      </c>
      <c r="F139" s="35" t="s">
        <v>150</v>
      </c>
      <c r="G139" s="36" t="s">
        <v>150</v>
      </c>
      <c r="H139" s="36" t="s">
        <v>150</v>
      </c>
      <c r="I139" s="36" t="s">
        <v>150</v>
      </c>
      <c r="J139" s="36" t="s">
        <v>150</v>
      </c>
      <c r="K139" s="36" t="s">
        <v>150</v>
      </c>
      <c r="L139" s="36" t="s">
        <v>150</v>
      </c>
      <c r="M139" s="36" t="s">
        <v>150</v>
      </c>
      <c r="N139" s="36" t="s">
        <v>150</v>
      </c>
      <c r="O139" s="35" t="s">
        <v>150</v>
      </c>
    </row>
    <row r="140" spans="1:16" ht="68.25" customHeight="1">
      <c r="A140" s="21"/>
      <c r="B140" s="59" t="s">
        <v>185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/>
    </row>
    <row r="141" spans="1:16" ht="59.4" customHeight="1">
      <c r="A141" s="21"/>
      <c r="B141" s="56" t="s">
        <v>186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8"/>
    </row>
    <row r="142" spans="1:16" ht="16.95" customHeight="1">
      <c r="A142" s="21"/>
      <c r="B142" s="56" t="s">
        <v>188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8"/>
      <c r="P142" s="38"/>
    </row>
    <row r="143" spans="1:16" ht="13.8">
      <c r="B143" s="14" t="s">
        <v>150</v>
      </c>
      <c r="C143" s="15" t="s">
        <v>150</v>
      </c>
      <c r="D143" s="16" t="s">
        <v>150</v>
      </c>
      <c r="E143" s="16" t="s">
        <v>150</v>
      </c>
      <c r="F143" s="17" t="s">
        <v>150</v>
      </c>
      <c r="G143" s="19" t="s">
        <v>150</v>
      </c>
      <c r="H143" s="19" t="s">
        <v>150</v>
      </c>
      <c r="I143" s="19" t="s">
        <v>150</v>
      </c>
      <c r="J143" s="19" t="s">
        <v>150</v>
      </c>
      <c r="K143" s="19" t="s">
        <v>150</v>
      </c>
      <c r="L143" s="19" t="s">
        <v>150</v>
      </c>
      <c r="M143" s="19" t="s">
        <v>150</v>
      </c>
      <c r="N143" s="19" t="s">
        <v>150</v>
      </c>
      <c r="O143" s="17" t="s">
        <v>150</v>
      </c>
    </row>
    <row r="144" spans="1:16" ht="13.8">
      <c r="B144" s="14" t="s">
        <v>150</v>
      </c>
      <c r="C144" s="15" t="s">
        <v>150</v>
      </c>
      <c r="D144" s="16" t="s">
        <v>150</v>
      </c>
      <c r="E144" s="16" t="s">
        <v>150</v>
      </c>
      <c r="F144" s="17" t="s">
        <v>150</v>
      </c>
      <c r="G144" s="19" t="s">
        <v>150</v>
      </c>
      <c r="H144" s="19" t="s">
        <v>150</v>
      </c>
      <c r="I144" s="19" t="s">
        <v>150</v>
      </c>
      <c r="J144" s="19" t="s">
        <v>150</v>
      </c>
      <c r="K144" s="19" t="s">
        <v>150</v>
      </c>
      <c r="L144" s="19" t="s">
        <v>150</v>
      </c>
      <c r="M144" s="19" t="s">
        <v>150</v>
      </c>
      <c r="N144" s="19" t="s">
        <v>150</v>
      </c>
      <c r="O144" s="17" t="s">
        <v>150</v>
      </c>
    </row>
    <row r="145" spans="2:15" ht="13.8">
      <c r="B145" s="14" t="s">
        <v>150</v>
      </c>
      <c r="C145" s="15" t="s">
        <v>150</v>
      </c>
      <c r="D145" s="16" t="s">
        <v>150</v>
      </c>
      <c r="E145" s="16" t="s">
        <v>150</v>
      </c>
      <c r="F145" s="17" t="s">
        <v>150</v>
      </c>
      <c r="G145" s="19" t="s">
        <v>150</v>
      </c>
      <c r="H145" s="19" t="s">
        <v>150</v>
      </c>
      <c r="I145" s="19" t="s">
        <v>150</v>
      </c>
      <c r="J145" s="19" t="s">
        <v>150</v>
      </c>
      <c r="K145" s="19" t="s">
        <v>150</v>
      </c>
      <c r="L145" s="19" t="s">
        <v>150</v>
      </c>
      <c r="M145" s="19" t="s">
        <v>150</v>
      </c>
      <c r="N145" s="19" t="s">
        <v>150</v>
      </c>
      <c r="O145" s="17" t="s">
        <v>150</v>
      </c>
    </row>
    <row r="146" spans="2:15" ht="13.8">
      <c r="B146" s="14" t="s">
        <v>150</v>
      </c>
      <c r="C146" s="15" t="s">
        <v>150</v>
      </c>
      <c r="D146" s="16" t="s">
        <v>150</v>
      </c>
      <c r="E146" s="16" t="s">
        <v>150</v>
      </c>
      <c r="F146" s="17" t="s">
        <v>150</v>
      </c>
      <c r="G146" s="19" t="s">
        <v>150</v>
      </c>
      <c r="H146" s="19" t="s">
        <v>150</v>
      </c>
      <c r="I146" s="19" t="s">
        <v>150</v>
      </c>
      <c r="J146" s="19" t="s">
        <v>150</v>
      </c>
      <c r="K146" s="19" t="s">
        <v>150</v>
      </c>
      <c r="L146" s="19" t="s">
        <v>150</v>
      </c>
      <c r="M146" s="19" t="s">
        <v>150</v>
      </c>
      <c r="N146" s="19" t="s">
        <v>150</v>
      </c>
      <c r="O146" s="17" t="s">
        <v>150</v>
      </c>
    </row>
    <row r="147" spans="2:15" ht="13.8">
      <c r="B147" s="14" t="s">
        <v>150</v>
      </c>
      <c r="C147" s="15" t="s">
        <v>150</v>
      </c>
      <c r="D147" s="16" t="s">
        <v>150</v>
      </c>
      <c r="E147" s="16" t="s">
        <v>150</v>
      </c>
      <c r="F147" s="17" t="s">
        <v>150</v>
      </c>
      <c r="G147" s="19" t="s">
        <v>150</v>
      </c>
      <c r="H147" s="19" t="s">
        <v>150</v>
      </c>
      <c r="I147" s="19" t="s">
        <v>150</v>
      </c>
      <c r="J147" s="19" t="s">
        <v>150</v>
      </c>
      <c r="K147" s="19" t="s">
        <v>150</v>
      </c>
      <c r="L147" s="19" t="s">
        <v>150</v>
      </c>
      <c r="M147" s="19" t="s">
        <v>150</v>
      </c>
      <c r="N147" s="19" t="s">
        <v>150</v>
      </c>
      <c r="O147" s="17" t="s">
        <v>150</v>
      </c>
    </row>
    <row r="148" spans="2:15" ht="13.8">
      <c r="B148" s="14" t="s">
        <v>150</v>
      </c>
      <c r="C148" s="15" t="s">
        <v>150</v>
      </c>
      <c r="D148" s="16" t="s">
        <v>150</v>
      </c>
      <c r="E148" s="16" t="s">
        <v>150</v>
      </c>
      <c r="F148" s="17" t="s">
        <v>150</v>
      </c>
      <c r="G148" s="19" t="s">
        <v>150</v>
      </c>
      <c r="H148" s="19" t="s">
        <v>150</v>
      </c>
      <c r="I148" s="19" t="s">
        <v>150</v>
      </c>
      <c r="J148" s="19" t="s">
        <v>150</v>
      </c>
      <c r="K148" s="19" t="s">
        <v>150</v>
      </c>
      <c r="L148" s="19" t="s">
        <v>150</v>
      </c>
      <c r="M148" s="19" t="s">
        <v>150</v>
      </c>
      <c r="N148" s="19" t="s">
        <v>150</v>
      </c>
      <c r="O148" s="17" t="s">
        <v>150</v>
      </c>
    </row>
    <row r="149" spans="2:15" ht="13.8">
      <c r="B149" s="14" t="s">
        <v>150</v>
      </c>
      <c r="C149" s="15" t="s">
        <v>150</v>
      </c>
      <c r="D149" s="16" t="s">
        <v>150</v>
      </c>
      <c r="E149" s="16" t="s">
        <v>150</v>
      </c>
      <c r="F149" s="17" t="s">
        <v>150</v>
      </c>
      <c r="G149" s="19" t="s">
        <v>150</v>
      </c>
      <c r="H149" s="19" t="s">
        <v>150</v>
      </c>
      <c r="I149" s="19" t="s">
        <v>150</v>
      </c>
      <c r="J149" s="19" t="s">
        <v>150</v>
      </c>
      <c r="K149" s="19" t="s">
        <v>150</v>
      </c>
      <c r="L149" s="19" t="s">
        <v>150</v>
      </c>
      <c r="M149" s="19" t="s">
        <v>150</v>
      </c>
      <c r="N149" s="19" t="s">
        <v>150</v>
      </c>
      <c r="O149" s="17" t="s">
        <v>150</v>
      </c>
    </row>
    <row r="150" spans="2:15" ht="13.8">
      <c r="B150" s="14" t="s">
        <v>150</v>
      </c>
      <c r="C150" s="15" t="s">
        <v>150</v>
      </c>
      <c r="D150" s="16" t="s">
        <v>150</v>
      </c>
      <c r="E150" s="16" t="s">
        <v>150</v>
      </c>
      <c r="F150" s="17" t="s">
        <v>150</v>
      </c>
      <c r="G150" s="19" t="s">
        <v>150</v>
      </c>
      <c r="H150" s="19" t="s">
        <v>150</v>
      </c>
      <c r="I150" s="19" t="s">
        <v>150</v>
      </c>
      <c r="J150" s="19" t="s">
        <v>150</v>
      </c>
      <c r="K150" s="19" t="s">
        <v>150</v>
      </c>
      <c r="L150" s="19" t="s">
        <v>150</v>
      </c>
      <c r="M150" s="19" t="s">
        <v>150</v>
      </c>
      <c r="N150" s="19" t="s">
        <v>150</v>
      </c>
      <c r="O150" s="17" t="s">
        <v>150</v>
      </c>
    </row>
    <row r="151" spans="2:15" ht="13.8">
      <c r="B151" s="14" t="s">
        <v>150</v>
      </c>
      <c r="C151" s="15" t="s">
        <v>150</v>
      </c>
      <c r="D151" s="16" t="s">
        <v>150</v>
      </c>
      <c r="E151" s="16" t="s">
        <v>150</v>
      </c>
      <c r="F151" s="17" t="s">
        <v>150</v>
      </c>
      <c r="G151" s="19" t="s">
        <v>150</v>
      </c>
      <c r="H151" s="19" t="s">
        <v>150</v>
      </c>
      <c r="I151" s="19" t="s">
        <v>150</v>
      </c>
      <c r="J151" s="19" t="s">
        <v>150</v>
      </c>
      <c r="K151" s="19" t="s">
        <v>150</v>
      </c>
      <c r="L151" s="19" t="s">
        <v>150</v>
      </c>
      <c r="M151" s="19" t="s">
        <v>150</v>
      </c>
      <c r="N151" s="19" t="s">
        <v>150</v>
      </c>
      <c r="O151" s="17" t="s">
        <v>150</v>
      </c>
    </row>
    <row r="152" spans="2:15" ht="13.8">
      <c r="B152" s="14" t="s">
        <v>150</v>
      </c>
      <c r="C152" s="15" t="s">
        <v>150</v>
      </c>
      <c r="D152" s="16" t="s">
        <v>150</v>
      </c>
      <c r="E152" s="16" t="s">
        <v>150</v>
      </c>
      <c r="F152" s="17" t="s">
        <v>150</v>
      </c>
      <c r="G152" s="19" t="s">
        <v>150</v>
      </c>
      <c r="H152" s="19" t="s">
        <v>150</v>
      </c>
      <c r="I152" s="19" t="s">
        <v>150</v>
      </c>
      <c r="J152" s="19" t="s">
        <v>150</v>
      </c>
      <c r="K152" s="19" t="s">
        <v>150</v>
      </c>
      <c r="L152" s="19" t="s">
        <v>150</v>
      </c>
      <c r="M152" s="19" t="s">
        <v>150</v>
      </c>
      <c r="N152" s="19" t="s">
        <v>150</v>
      </c>
      <c r="O152" s="17" t="s">
        <v>150</v>
      </c>
    </row>
    <row r="153" spans="2:15" ht="13.8">
      <c r="B153" s="14" t="s">
        <v>150</v>
      </c>
      <c r="C153" s="15" t="s">
        <v>150</v>
      </c>
      <c r="D153" s="16" t="s">
        <v>150</v>
      </c>
      <c r="E153" s="16" t="s">
        <v>150</v>
      </c>
      <c r="F153" s="17" t="s">
        <v>150</v>
      </c>
      <c r="G153" s="19" t="s">
        <v>150</v>
      </c>
      <c r="H153" s="19" t="s">
        <v>150</v>
      </c>
      <c r="I153" s="19" t="s">
        <v>150</v>
      </c>
      <c r="J153" s="19" t="s">
        <v>150</v>
      </c>
      <c r="K153" s="19" t="s">
        <v>150</v>
      </c>
      <c r="L153" s="19" t="s">
        <v>150</v>
      </c>
      <c r="M153" s="19" t="s">
        <v>150</v>
      </c>
      <c r="N153" s="19" t="s">
        <v>150</v>
      </c>
      <c r="O153" s="17" t="s">
        <v>150</v>
      </c>
    </row>
    <row r="154" spans="2:15" ht="13.8">
      <c r="B154" s="14" t="s">
        <v>150</v>
      </c>
      <c r="C154" s="15" t="s">
        <v>150</v>
      </c>
      <c r="D154" s="16" t="s">
        <v>150</v>
      </c>
      <c r="E154" s="16" t="s">
        <v>150</v>
      </c>
      <c r="F154" s="17" t="s">
        <v>150</v>
      </c>
      <c r="G154" s="19" t="s">
        <v>150</v>
      </c>
      <c r="H154" s="19" t="s">
        <v>150</v>
      </c>
      <c r="I154" s="19" t="s">
        <v>150</v>
      </c>
      <c r="J154" s="19" t="s">
        <v>150</v>
      </c>
      <c r="K154" s="19" t="s">
        <v>150</v>
      </c>
      <c r="L154" s="19" t="s">
        <v>150</v>
      </c>
      <c r="M154" s="19" t="s">
        <v>150</v>
      </c>
      <c r="N154" s="19" t="s">
        <v>150</v>
      </c>
      <c r="O154" s="17" t="s">
        <v>150</v>
      </c>
    </row>
    <row r="155" spans="2:15" ht="13.8">
      <c r="B155" s="14" t="s">
        <v>150</v>
      </c>
      <c r="C155" s="15" t="s">
        <v>150</v>
      </c>
      <c r="D155" s="16" t="s">
        <v>150</v>
      </c>
      <c r="E155" s="16" t="s">
        <v>150</v>
      </c>
      <c r="F155" s="17" t="s">
        <v>150</v>
      </c>
      <c r="G155" s="19" t="s">
        <v>150</v>
      </c>
      <c r="H155" s="19" t="s">
        <v>150</v>
      </c>
      <c r="I155" s="19" t="s">
        <v>150</v>
      </c>
      <c r="J155" s="19" t="s">
        <v>150</v>
      </c>
      <c r="K155" s="19" t="s">
        <v>150</v>
      </c>
      <c r="L155" s="19" t="s">
        <v>150</v>
      </c>
      <c r="M155" s="19" t="s">
        <v>150</v>
      </c>
      <c r="N155" s="19" t="s">
        <v>150</v>
      </c>
      <c r="O155" s="17" t="s">
        <v>150</v>
      </c>
    </row>
    <row r="156" spans="2:15" ht="13.8">
      <c r="B156" s="14" t="s">
        <v>150</v>
      </c>
      <c r="C156" s="15" t="s">
        <v>150</v>
      </c>
      <c r="D156" s="16" t="s">
        <v>150</v>
      </c>
      <c r="E156" s="16" t="s">
        <v>150</v>
      </c>
      <c r="F156" s="17" t="s">
        <v>150</v>
      </c>
      <c r="G156" s="19" t="s">
        <v>150</v>
      </c>
      <c r="H156" s="19" t="s">
        <v>150</v>
      </c>
      <c r="I156" s="19" t="s">
        <v>150</v>
      </c>
      <c r="J156" s="19" t="s">
        <v>150</v>
      </c>
      <c r="K156" s="19" t="s">
        <v>150</v>
      </c>
      <c r="L156" s="19" t="s">
        <v>150</v>
      </c>
      <c r="M156" s="19" t="s">
        <v>150</v>
      </c>
      <c r="N156" s="19" t="s">
        <v>150</v>
      </c>
      <c r="O156" s="17" t="s">
        <v>150</v>
      </c>
    </row>
    <row r="157" spans="2:15" ht="13.8">
      <c r="B157" s="14" t="s">
        <v>150</v>
      </c>
      <c r="C157" s="15" t="s">
        <v>150</v>
      </c>
      <c r="D157" s="16" t="s">
        <v>150</v>
      </c>
      <c r="E157" s="16" t="s">
        <v>150</v>
      </c>
      <c r="F157" s="17" t="s">
        <v>150</v>
      </c>
      <c r="G157" s="19" t="s">
        <v>150</v>
      </c>
      <c r="H157" s="19" t="s">
        <v>150</v>
      </c>
      <c r="I157" s="19" t="s">
        <v>150</v>
      </c>
      <c r="J157" s="19" t="s">
        <v>150</v>
      </c>
      <c r="K157" s="19" t="s">
        <v>150</v>
      </c>
      <c r="L157" s="19" t="s">
        <v>150</v>
      </c>
      <c r="M157" s="19" t="s">
        <v>150</v>
      </c>
      <c r="N157" s="19" t="s">
        <v>150</v>
      </c>
      <c r="O157" s="17" t="s">
        <v>150</v>
      </c>
    </row>
    <row r="158" spans="2:15" ht="13.8">
      <c r="B158" s="14" t="s">
        <v>150</v>
      </c>
      <c r="C158" s="15" t="s">
        <v>150</v>
      </c>
      <c r="D158" s="16" t="s">
        <v>150</v>
      </c>
      <c r="E158" s="16" t="s">
        <v>150</v>
      </c>
      <c r="F158" s="17" t="s">
        <v>150</v>
      </c>
      <c r="G158" s="19" t="s">
        <v>150</v>
      </c>
      <c r="H158" s="19" t="s">
        <v>150</v>
      </c>
      <c r="I158" s="19" t="s">
        <v>150</v>
      </c>
      <c r="J158" s="19" t="s">
        <v>150</v>
      </c>
      <c r="K158" s="19" t="s">
        <v>150</v>
      </c>
      <c r="L158" s="19" t="s">
        <v>150</v>
      </c>
      <c r="M158" s="19" t="s">
        <v>150</v>
      </c>
      <c r="N158" s="19" t="s">
        <v>150</v>
      </c>
      <c r="O158" s="17" t="s">
        <v>150</v>
      </c>
    </row>
    <row r="159" spans="2:15" ht="13.8">
      <c r="B159" s="14" t="s">
        <v>150</v>
      </c>
      <c r="C159" s="15" t="s">
        <v>150</v>
      </c>
      <c r="D159" s="16" t="s">
        <v>150</v>
      </c>
      <c r="E159" s="16" t="s">
        <v>150</v>
      </c>
      <c r="F159" s="17" t="s">
        <v>150</v>
      </c>
      <c r="G159" s="19" t="s">
        <v>150</v>
      </c>
      <c r="H159" s="19" t="s">
        <v>150</v>
      </c>
      <c r="I159" s="19" t="s">
        <v>150</v>
      </c>
      <c r="J159" s="19" t="s">
        <v>150</v>
      </c>
      <c r="K159" s="19" t="s">
        <v>150</v>
      </c>
      <c r="L159" s="19" t="s">
        <v>150</v>
      </c>
      <c r="M159" s="19" t="s">
        <v>150</v>
      </c>
      <c r="N159" s="19" t="s">
        <v>150</v>
      </c>
      <c r="O159" s="17" t="s">
        <v>150</v>
      </c>
    </row>
    <row r="160" spans="2:15" ht="13.8">
      <c r="B160" s="14" t="s">
        <v>150</v>
      </c>
      <c r="C160" s="15" t="s">
        <v>150</v>
      </c>
      <c r="D160" s="16" t="s">
        <v>150</v>
      </c>
      <c r="E160" s="16" t="s">
        <v>150</v>
      </c>
      <c r="F160" s="17" t="s">
        <v>150</v>
      </c>
      <c r="G160" s="19" t="s">
        <v>150</v>
      </c>
      <c r="H160" s="19" t="s">
        <v>150</v>
      </c>
      <c r="I160" s="19" t="s">
        <v>150</v>
      </c>
      <c r="J160" s="19" t="s">
        <v>150</v>
      </c>
      <c r="K160" s="19" t="s">
        <v>150</v>
      </c>
      <c r="L160" s="19" t="s">
        <v>150</v>
      </c>
      <c r="M160" s="19" t="s">
        <v>150</v>
      </c>
      <c r="N160" s="19" t="s">
        <v>150</v>
      </c>
      <c r="O160" s="17" t="s">
        <v>150</v>
      </c>
    </row>
    <row r="161" spans="2:15" ht="13.8">
      <c r="B161" s="14" t="s">
        <v>150</v>
      </c>
      <c r="C161" s="15" t="s">
        <v>150</v>
      </c>
      <c r="D161" s="16" t="s">
        <v>150</v>
      </c>
      <c r="E161" s="16" t="s">
        <v>150</v>
      </c>
      <c r="F161" s="17" t="s">
        <v>150</v>
      </c>
      <c r="G161" s="19" t="s">
        <v>150</v>
      </c>
      <c r="H161" s="19" t="s">
        <v>150</v>
      </c>
      <c r="I161" s="19" t="s">
        <v>150</v>
      </c>
      <c r="J161" s="19" t="s">
        <v>150</v>
      </c>
      <c r="K161" s="19" t="s">
        <v>150</v>
      </c>
      <c r="L161" s="19" t="s">
        <v>150</v>
      </c>
      <c r="M161" s="19" t="s">
        <v>150</v>
      </c>
      <c r="N161" s="19" t="s">
        <v>150</v>
      </c>
      <c r="O161" s="17" t="s">
        <v>150</v>
      </c>
    </row>
    <row r="162" spans="2:15" ht="13.8">
      <c r="B162" s="14" t="s">
        <v>150</v>
      </c>
      <c r="C162" s="15" t="s">
        <v>150</v>
      </c>
      <c r="D162" s="16" t="s">
        <v>150</v>
      </c>
      <c r="E162" s="16" t="s">
        <v>150</v>
      </c>
      <c r="F162" s="17" t="s">
        <v>150</v>
      </c>
      <c r="G162" s="19" t="s">
        <v>150</v>
      </c>
      <c r="H162" s="19" t="s">
        <v>150</v>
      </c>
      <c r="I162" s="19" t="s">
        <v>150</v>
      </c>
      <c r="J162" s="19" t="s">
        <v>150</v>
      </c>
      <c r="K162" s="19" t="s">
        <v>150</v>
      </c>
      <c r="L162" s="19" t="s">
        <v>150</v>
      </c>
      <c r="M162" s="19" t="s">
        <v>150</v>
      </c>
      <c r="N162" s="19" t="s">
        <v>150</v>
      </c>
      <c r="O162" s="17" t="s">
        <v>150</v>
      </c>
    </row>
    <row r="163" spans="2:15" ht="13.8">
      <c r="B163" s="14" t="s">
        <v>150</v>
      </c>
      <c r="C163" s="15" t="s">
        <v>150</v>
      </c>
      <c r="D163" s="16" t="s">
        <v>150</v>
      </c>
      <c r="E163" s="16" t="s">
        <v>150</v>
      </c>
      <c r="F163" s="17" t="s">
        <v>150</v>
      </c>
      <c r="G163" s="19" t="s">
        <v>150</v>
      </c>
      <c r="H163" s="19" t="s">
        <v>150</v>
      </c>
      <c r="I163" s="19" t="s">
        <v>150</v>
      </c>
      <c r="J163" s="19" t="s">
        <v>150</v>
      </c>
      <c r="K163" s="19" t="s">
        <v>150</v>
      </c>
      <c r="L163" s="19" t="s">
        <v>150</v>
      </c>
      <c r="M163" s="19" t="s">
        <v>150</v>
      </c>
      <c r="N163" s="19" t="s">
        <v>150</v>
      </c>
      <c r="O163" s="17" t="s">
        <v>150</v>
      </c>
    </row>
    <row r="164" spans="2:15" ht="13.8">
      <c r="B164" s="14" t="s">
        <v>150</v>
      </c>
      <c r="C164" s="15" t="s">
        <v>150</v>
      </c>
      <c r="D164" s="16" t="s">
        <v>150</v>
      </c>
      <c r="E164" s="16" t="s">
        <v>150</v>
      </c>
      <c r="F164" s="17" t="s">
        <v>150</v>
      </c>
      <c r="G164" s="19" t="s">
        <v>150</v>
      </c>
      <c r="H164" s="19" t="s">
        <v>150</v>
      </c>
      <c r="I164" s="19" t="s">
        <v>150</v>
      </c>
      <c r="J164" s="19" t="s">
        <v>150</v>
      </c>
      <c r="K164" s="19" t="s">
        <v>150</v>
      </c>
      <c r="L164" s="19" t="s">
        <v>150</v>
      </c>
      <c r="M164" s="19" t="s">
        <v>150</v>
      </c>
      <c r="N164" s="19" t="s">
        <v>150</v>
      </c>
      <c r="O164" s="17" t="s">
        <v>150</v>
      </c>
    </row>
    <row r="165" spans="2:15" ht="13.8">
      <c r="B165" s="22" t="s">
        <v>150</v>
      </c>
      <c r="C165" s="22" t="s">
        <v>150</v>
      </c>
      <c r="D165" s="16" t="s">
        <v>150</v>
      </c>
      <c r="E165" s="16" t="s">
        <v>150</v>
      </c>
      <c r="F165" s="17" t="s">
        <v>150</v>
      </c>
      <c r="G165" s="19" t="s">
        <v>150</v>
      </c>
      <c r="H165" s="19" t="s">
        <v>150</v>
      </c>
      <c r="I165" s="19" t="s">
        <v>150</v>
      </c>
      <c r="J165" s="19" t="s">
        <v>150</v>
      </c>
      <c r="K165" s="19" t="s">
        <v>150</v>
      </c>
      <c r="L165" s="19" t="s">
        <v>150</v>
      </c>
      <c r="M165" s="19" t="s">
        <v>150</v>
      </c>
      <c r="N165" s="19" t="s">
        <v>150</v>
      </c>
      <c r="O165" s="17" t="s">
        <v>150</v>
      </c>
    </row>
    <row r="166" spans="2:15" ht="13.8">
      <c r="B166" s="22" t="s">
        <v>150</v>
      </c>
      <c r="C166" s="22" t="s">
        <v>150</v>
      </c>
      <c r="D166" s="16" t="s">
        <v>150</v>
      </c>
      <c r="E166" s="16" t="s">
        <v>150</v>
      </c>
      <c r="F166" s="17" t="s">
        <v>150</v>
      </c>
      <c r="G166" s="19" t="s">
        <v>150</v>
      </c>
      <c r="H166" s="19" t="s">
        <v>150</v>
      </c>
      <c r="I166" s="19" t="s">
        <v>150</v>
      </c>
      <c r="J166" s="19" t="s">
        <v>150</v>
      </c>
      <c r="K166" s="19" t="s">
        <v>150</v>
      </c>
      <c r="L166" s="19" t="s">
        <v>150</v>
      </c>
      <c r="M166" s="19" t="s">
        <v>150</v>
      </c>
      <c r="N166" s="19" t="s">
        <v>150</v>
      </c>
      <c r="O166" s="17" t="s">
        <v>150</v>
      </c>
    </row>
    <row r="167" spans="2:15" ht="13.8">
      <c r="B167" s="22" t="s">
        <v>150</v>
      </c>
      <c r="C167" s="22" t="s">
        <v>150</v>
      </c>
      <c r="D167" s="16" t="s">
        <v>150</v>
      </c>
      <c r="E167" s="16" t="s">
        <v>150</v>
      </c>
      <c r="F167" s="17" t="s">
        <v>150</v>
      </c>
      <c r="G167" s="19" t="s">
        <v>150</v>
      </c>
      <c r="H167" s="19" t="s">
        <v>150</v>
      </c>
      <c r="I167" s="19" t="s">
        <v>150</v>
      </c>
      <c r="J167" s="19" t="s">
        <v>150</v>
      </c>
      <c r="K167" s="19" t="s">
        <v>150</v>
      </c>
      <c r="L167" s="19" t="s">
        <v>150</v>
      </c>
      <c r="M167" s="19" t="s">
        <v>150</v>
      </c>
      <c r="N167" s="19" t="s">
        <v>150</v>
      </c>
      <c r="O167" s="17" t="s">
        <v>150</v>
      </c>
    </row>
    <row r="168" spans="2:15" ht="13.8">
      <c r="B168" s="13" t="s">
        <v>150</v>
      </c>
      <c r="C168" s="13" t="s">
        <v>150</v>
      </c>
      <c r="D168" s="16" t="s">
        <v>150</v>
      </c>
      <c r="E168" s="16" t="s">
        <v>150</v>
      </c>
      <c r="F168" s="17" t="s">
        <v>150</v>
      </c>
      <c r="G168" s="19" t="s">
        <v>150</v>
      </c>
      <c r="H168" s="19" t="s">
        <v>150</v>
      </c>
      <c r="I168" s="19" t="s">
        <v>150</v>
      </c>
      <c r="J168" s="19" t="s">
        <v>150</v>
      </c>
      <c r="K168" s="19" t="s">
        <v>150</v>
      </c>
      <c r="L168" s="19" t="s">
        <v>150</v>
      </c>
      <c r="M168" s="19" t="s">
        <v>150</v>
      </c>
      <c r="N168" s="19" t="s">
        <v>150</v>
      </c>
      <c r="O168" s="17" t="s">
        <v>150</v>
      </c>
    </row>
    <row r="169" spans="2:15" ht="13.8">
      <c r="D169" s="19" t="s">
        <v>150</v>
      </c>
      <c r="E169" s="19" t="s">
        <v>150</v>
      </c>
      <c r="F169" s="17" t="s">
        <v>150</v>
      </c>
      <c r="G169" s="19" t="s">
        <v>150</v>
      </c>
      <c r="H169" s="19" t="s">
        <v>150</v>
      </c>
      <c r="I169" s="19" t="s">
        <v>150</v>
      </c>
      <c r="J169" s="19" t="s">
        <v>150</v>
      </c>
      <c r="K169" s="19" t="s">
        <v>150</v>
      </c>
      <c r="L169" s="19" t="s">
        <v>150</v>
      </c>
      <c r="M169" s="19" t="s">
        <v>150</v>
      </c>
      <c r="N169" s="19" t="s">
        <v>150</v>
      </c>
      <c r="O169" s="17" t="s">
        <v>150</v>
      </c>
    </row>
    <row r="170" spans="2:15" ht="13.8">
      <c r="D170" s="19" t="s">
        <v>150</v>
      </c>
      <c r="E170" s="19" t="s">
        <v>150</v>
      </c>
      <c r="F170" s="17" t="s">
        <v>150</v>
      </c>
      <c r="G170" s="19" t="s">
        <v>150</v>
      </c>
      <c r="H170" s="19" t="s">
        <v>150</v>
      </c>
      <c r="I170" s="19" t="s">
        <v>150</v>
      </c>
      <c r="J170" s="19" t="s">
        <v>150</v>
      </c>
      <c r="K170" s="19" t="s">
        <v>150</v>
      </c>
      <c r="L170" s="19" t="s">
        <v>150</v>
      </c>
      <c r="M170" s="19" t="s">
        <v>150</v>
      </c>
      <c r="N170" s="19" t="s">
        <v>150</v>
      </c>
      <c r="O170" s="17" t="s">
        <v>150</v>
      </c>
    </row>
    <row r="171" spans="2:15" ht="13.8">
      <c r="D171" s="19" t="s">
        <v>150</v>
      </c>
      <c r="E171" s="19" t="s">
        <v>150</v>
      </c>
      <c r="F171" s="17" t="s">
        <v>150</v>
      </c>
      <c r="G171" s="19" t="s">
        <v>150</v>
      </c>
      <c r="H171" s="19" t="s">
        <v>150</v>
      </c>
      <c r="I171" s="19" t="s">
        <v>150</v>
      </c>
      <c r="J171" s="19" t="s">
        <v>150</v>
      </c>
      <c r="K171" s="19" t="s">
        <v>150</v>
      </c>
      <c r="L171" s="19" t="s">
        <v>150</v>
      </c>
      <c r="M171" s="19" t="s">
        <v>150</v>
      </c>
      <c r="N171" s="19" t="s">
        <v>150</v>
      </c>
      <c r="O171" s="17" t="s">
        <v>150</v>
      </c>
    </row>
    <row r="172" spans="2:15" ht="13.8">
      <c r="D172" s="19" t="s">
        <v>150</v>
      </c>
      <c r="E172" s="19" t="s">
        <v>150</v>
      </c>
      <c r="F172" s="17" t="s">
        <v>150</v>
      </c>
      <c r="G172" s="19" t="s">
        <v>150</v>
      </c>
      <c r="H172" s="19" t="s">
        <v>150</v>
      </c>
      <c r="I172" s="19" t="s">
        <v>150</v>
      </c>
      <c r="J172" s="19" t="s">
        <v>150</v>
      </c>
      <c r="K172" s="19" t="s">
        <v>150</v>
      </c>
      <c r="L172" s="19" t="s">
        <v>150</v>
      </c>
      <c r="M172" s="19" t="s">
        <v>150</v>
      </c>
      <c r="N172" s="19" t="s">
        <v>150</v>
      </c>
      <c r="O172" s="17" t="s">
        <v>150</v>
      </c>
    </row>
    <row r="173" spans="2:15" ht="13.8">
      <c r="D173" s="19" t="s">
        <v>150</v>
      </c>
      <c r="E173" s="19" t="s">
        <v>150</v>
      </c>
      <c r="F173" s="17" t="s">
        <v>150</v>
      </c>
      <c r="G173" s="19" t="s">
        <v>150</v>
      </c>
      <c r="H173" s="19" t="s">
        <v>150</v>
      </c>
      <c r="I173" s="19" t="s">
        <v>150</v>
      </c>
      <c r="J173" s="19" t="s">
        <v>150</v>
      </c>
      <c r="K173" s="19" t="s">
        <v>150</v>
      </c>
      <c r="L173" s="19" t="s">
        <v>150</v>
      </c>
      <c r="M173" s="19" t="s">
        <v>150</v>
      </c>
      <c r="N173" s="19" t="s">
        <v>150</v>
      </c>
      <c r="O173" s="17" t="s">
        <v>150</v>
      </c>
    </row>
    <row r="174" spans="2:15" ht="13.8">
      <c r="D174" s="19" t="s">
        <v>150</v>
      </c>
      <c r="E174" s="19" t="s">
        <v>150</v>
      </c>
      <c r="F174" s="17" t="s">
        <v>150</v>
      </c>
      <c r="G174" s="19" t="s">
        <v>150</v>
      </c>
      <c r="H174" s="19" t="s">
        <v>150</v>
      </c>
      <c r="I174" s="19" t="s">
        <v>150</v>
      </c>
      <c r="J174" s="19" t="s">
        <v>150</v>
      </c>
      <c r="K174" s="19" t="s">
        <v>150</v>
      </c>
      <c r="L174" s="19" t="s">
        <v>150</v>
      </c>
      <c r="M174" s="19" t="s">
        <v>150</v>
      </c>
      <c r="N174" s="19" t="s">
        <v>150</v>
      </c>
      <c r="O174" s="17" t="s">
        <v>150</v>
      </c>
    </row>
    <row r="175" spans="2:15" ht="13.8">
      <c r="D175" s="19" t="s">
        <v>150</v>
      </c>
      <c r="E175" s="19" t="s">
        <v>150</v>
      </c>
      <c r="F175" s="17" t="s">
        <v>150</v>
      </c>
      <c r="G175" s="19" t="s">
        <v>150</v>
      </c>
      <c r="H175" s="19" t="s">
        <v>150</v>
      </c>
      <c r="I175" s="19" t="s">
        <v>150</v>
      </c>
      <c r="J175" s="19" t="s">
        <v>150</v>
      </c>
      <c r="K175" s="19" t="s">
        <v>150</v>
      </c>
      <c r="L175" s="19" t="s">
        <v>150</v>
      </c>
      <c r="M175" s="19" t="s">
        <v>150</v>
      </c>
      <c r="N175" s="19" t="s">
        <v>150</v>
      </c>
      <c r="O175" s="17" t="s">
        <v>150</v>
      </c>
    </row>
    <row r="176" spans="2:15" ht="13.8">
      <c r="D176" s="19" t="s">
        <v>150</v>
      </c>
      <c r="E176" s="19" t="s">
        <v>150</v>
      </c>
      <c r="F176" s="17" t="s">
        <v>150</v>
      </c>
      <c r="G176" s="19" t="s">
        <v>150</v>
      </c>
      <c r="H176" s="19" t="s">
        <v>150</v>
      </c>
      <c r="I176" s="19" t="s">
        <v>150</v>
      </c>
      <c r="J176" s="19" t="s">
        <v>150</v>
      </c>
      <c r="K176" s="19" t="s">
        <v>150</v>
      </c>
      <c r="L176" s="19" t="s">
        <v>150</v>
      </c>
      <c r="M176" s="19" t="s">
        <v>150</v>
      </c>
      <c r="N176" s="19" t="s">
        <v>150</v>
      </c>
      <c r="O176" s="17" t="s">
        <v>150</v>
      </c>
    </row>
    <row r="177" spans="4:15" ht="13.8">
      <c r="D177" s="19" t="s">
        <v>150</v>
      </c>
      <c r="E177" s="19" t="s">
        <v>150</v>
      </c>
      <c r="F177" s="17" t="s">
        <v>150</v>
      </c>
      <c r="G177" s="19" t="s">
        <v>150</v>
      </c>
      <c r="H177" s="19" t="s">
        <v>150</v>
      </c>
      <c r="I177" s="19" t="s">
        <v>150</v>
      </c>
      <c r="J177" s="19" t="s">
        <v>150</v>
      </c>
      <c r="K177" s="19" t="s">
        <v>150</v>
      </c>
      <c r="L177" s="19" t="s">
        <v>150</v>
      </c>
      <c r="M177" s="19" t="s">
        <v>150</v>
      </c>
      <c r="N177" s="19" t="s">
        <v>150</v>
      </c>
      <c r="O177" s="17" t="s">
        <v>150</v>
      </c>
    </row>
    <row r="178" spans="4:15" ht="13.8">
      <c r="D178" s="19" t="s">
        <v>150</v>
      </c>
      <c r="E178" s="19" t="s">
        <v>150</v>
      </c>
      <c r="F178" s="17" t="s">
        <v>150</v>
      </c>
      <c r="G178" s="19" t="s">
        <v>150</v>
      </c>
      <c r="H178" s="19" t="s">
        <v>150</v>
      </c>
      <c r="I178" s="19" t="s">
        <v>150</v>
      </c>
      <c r="J178" s="19" t="s">
        <v>150</v>
      </c>
      <c r="K178" s="19" t="s">
        <v>150</v>
      </c>
      <c r="L178" s="19" t="s">
        <v>150</v>
      </c>
      <c r="M178" s="19" t="s">
        <v>150</v>
      </c>
      <c r="N178" s="19" t="s">
        <v>150</v>
      </c>
      <c r="O178" s="17" t="s">
        <v>150</v>
      </c>
    </row>
    <row r="179" spans="4:15" ht="13.8">
      <c r="D179" s="19" t="s">
        <v>150</v>
      </c>
      <c r="E179" s="19" t="s">
        <v>150</v>
      </c>
      <c r="F179" s="17" t="s">
        <v>150</v>
      </c>
      <c r="G179" s="19" t="s">
        <v>150</v>
      </c>
      <c r="H179" s="19" t="s">
        <v>150</v>
      </c>
      <c r="I179" s="19" t="s">
        <v>150</v>
      </c>
      <c r="J179" s="19" t="s">
        <v>150</v>
      </c>
      <c r="K179" s="19" t="s">
        <v>150</v>
      </c>
      <c r="L179" s="19" t="s">
        <v>150</v>
      </c>
      <c r="M179" s="19" t="s">
        <v>150</v>
      </c>
      <c r="N179" s="19" t="s">
        <v>150</v>
      </c>
      <c r="O179" s="17" t="s">
        <v>150</v>
      </c>
    </row>
    <row r="180" spans="4:15" ht="13.8">
      <c r="D180" s="19" t="s">
        <v>150</v>
      </c>
      <c r="E180" s="19" t="s">
        <v>150</v>
      </c>
      <c r="F180" s="17" t="s">
        <v>150</v>
      </c>
      <c r="G180" s="19" t="s">
        <v>150</v>
      </c>
      <c r="H180" s="19" t="s">
        <v>150</v>
      </c>
      <c r="I180" s="19" t="s">
        <v>150</v>
      </c>
      <c r="J180" s="19" t="s">
        <v>150</v>
      </c>
      <c r="K180" s="19" t="s">
        <v>150</v>
      </c>
      <c r="L180" s="19" t="s">
        <v>150</v>
      </c>
      <c r="M180" s="19" t="s">
        <v>150</v>
      </c>
      <c r="N180" s="19" t="s">
        <v>150</v>
      </c>
      <c r="O180" s="17" t="s">
        <v>150</v>
      </c>
    </row>
    <row r="181" spans="4:15" ht="13.8">
      <c r="D181" s="19" t="s">
        <v>150</v>
      </c>
      <c r="E181" s="19" t="s">
        <v>150</v>
      </c>
      <c r="F181" s="17" t="s">
        <v>150</v>
      </c>
      <c r="G181" s="19" t="s">
        <v>150</v>
      </c>
      <c r="H181" s="19" t="s">
        <v>150</v>
      </c>
      <c r="I181" s="19" t="s">
        <v>150</v>
      </c>
      <c r="J181" s="19" t="s">
        <v>150</v>
      </c>
      <c r="K181" s="19" t="s">
        <v>150</v>
      </c>
      <c r="L181" s="19" t="s">
        <v>150</v>
      </c>
      <c r="M181" s="19" t="s">
        <v>150</v>
      </c>
      <c r="N181" s="19" t="s">
        <v>150</v>
      </c>
      <c r="O181" s="17" t="s">
        <v>150</v>
      </c>
    </row>
    <row r="182" spans="4:15" ht="13.8">
      <c r="D182" s="19" t="s">
        <v>150</v>
      </c>
      <c r="E182" s="19" t="s">
        <v>150</v>
      </c>
      <c r="F182" s="17" t="s">
        <v>150</v>
      </c>
      <c r="G182" s="19" t="s">
        <v>150</v>
      </c>
      <c r="H182" s="19" t="s">
        <v>150</v>
      </c>
      <c r="I182" s="19" t="s">
        <v>150</v>
      </c>
      <c r="J182" s="19" t="s">
        <v>150</v>
      </c>
      <c r="K182" s="19" t="s">
        <v>150</v>
      </c>
      <c r="L182" s="19" t="s">
        <v>150</v>
      </c>
      <c r="M182" s="19" t="s">
        <v>150</v>
      </c>
      <c r="N182" s="19" t="s">
        <v>150</v>
      </c>
      <c r="O182" s="17" t="s">
        <v>150</v>
      </c>
    </row>
  </sheetData>
  <mergeCells count="3">
    <mergeCell ref="B142:O142"/>
    <mergeCell ref="B140:O140"/>
    <mergeCell ref="B141:O141"/>
  </mergeCells>
  <phoneticPr fontId="15" type="noConversion"/>
  <conditionalFormatting sqref="B2">
    <cfRule type="expression" dxfId="1" priority="1" stopIfTrue="1">
      <formula>A1 &gt; 30</formula>
    </cfRule>
  </conditionalFormatting>
  <pageMargins left="0.75" right="0.75" top="1" bottom="1" header="0.5" footer="0.5"/>
  <pageSetup scale="80" orientation="landscape" r:id="rId1"/>
  <headerFooter alignWithMargins="0">
    <oddFooter>&amp;LBonneville Power Administration
August 9, 2016&amp;CTable 2
Page &amp;P</oddFooter>
  </headerFooter>
  <rowBreaks count="3" manualBreakCount="3">
    <brk id="42" max="14" man="1"/>
    <brk id="81" max="14" man="1"/>
    <brk id="12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82"/>
  <sheetViews>
    <sheetView topLeftCell="B1" zoomScaleNormal="100" workbookViewId="0">
      <pane xSplit="4" ySplit="3" topLeftCell="F4" activePane="bottomRight" state="frozen"/>
      <selection activeCell="B1" sqref="B1"/>
      <selection pane="topRight" activeCell="F1" sqref="F1"/>
      <selection pane="bottomLeft" activeCell="B4" sqref="B4"/>
      <selection pane="bottomRight" activeCell="B4" sqref="B4"/>
    </sheetView>
  </sheetViews>
  <sheetFormatPr defaultColWidth="9.109375" defaultRowHeight="13.2" outlineLevelRow="1" outlineLevelCol="1"/>
  <cols>
    <col min="1" max="1" width="9.5546875" style="13" hidden="1" customWidth="1"/>
    <col min="2" max="2" width="9.33203125" style="13" bestFit="1" customWidth="1"/>
    <col min="3" max="3" width="26.5546875" style="13" bestFit="1" customWidth="1"/>
    <col min="4" max="5" width="10.109375" style="13" hidden="1" customWidth="1" outlineLevel="1"/>
    <col min="6" max="6" width="10.109375" style="13" customWidth="1" collapsed="1"/>
    <col min="7" max="7" width="10.109375" style="13" customWidth="1"/>
    <col min="8" max="8" width="10.109375" style="23" customWidth="1"/>
    <col min="9" max="10" width="8.6640625" style="24" customWidth="1"/>
    <col min="11" max="12" width="11.109375" style="13" bestFit="1" customWidth="1"/>
    <col min="13" max="14" width="10.109375" style="13" customWidth="1"/>
    <col min="15" max="16384" width="9.109375" style="13"/>
  </cols>
  <sheetData>
    <row r="1" spans="1:14" s="1" customFormat="1" ht="15.6">
      <c r="B1" s="2" t="s">
        <v>184</v>
      </c>
      <c r="C1" s="3"/>
      <c r="D1" s="4"/>
      <c r="E1" s="4"/>
      <c r="F1" s="5"/>
      <c r="G1" s="5"/>
      <c r="H1" s="6"/>
      <c r="I1" s="4"/>
      <c r="J1" s="4"/>
      <c r="K1" s="4"/>
      <c r="L1" s="4"/>
    </row>
    <row r="2" spans="1:14" s="1" customFormat="1" ht="28.5" customHeight="1" outlineLevel="1">
      <c r="A2" s="7" t="s">
        <v>0</v>
      </c>
      <c r="B2" s="8"/>
      <c r="C2" s="3"/>
      <c r="D2" s="4"/>
      <c r="E2" s="4"/>
      <c r="F2" s="11" t="s">
        <v>151</v>
      </c>
      <c r="G2" s="11" t="s">
        <v>2</v>
      </c>
      <c r="H2" s="11" t="s">
        <v>3</v>
      </c>
      <c r="I2" s="10" t="s">
        <v>4</v>
      </c>
      <c r="J2" s="10" t="s">
        <v>5</v>
      </c>
      <c r="K2" s="10" t="s">
        <v>152</v>
      </c>
      <c r="L2" s="10" t="s">
        <v>153</v>
      </c>
      <c r="M2" s="10" t="s">
        <v>8</v>
      </c>
      <c r="N2" s="10" t="s">
        <v>9</v>
      </c>
    </row>
    <row r="3" spans="1:14" s="1" customFormat="1" ht="48.75" customHeight="1">
      <c r="A3" s="12" t="s">
        <v>11</v>
      </c>
      <c r="B3" s="25" t="s">
        <v>12</v>
      </c>
      <c r="C3" s="26" t="s">
        <v>13</v>
      </c>
      <c r="D3" s="27" t="s">
        <v>14</v>
      </c>
      <c r="E3" s="27" t="s">
        <v>15</v>
      </c>
      <c r="F3" s="30" t="s">
        <v>174</v>
      </c>
      <c r="G3" s="30" t="s">
        <v>175</v>
      </c>
      <c r="H3" s="31" t="s">
        <v>176</v>
      </c>
      <c r="I3" s="37" t="s">
        <v>178</v>
      </c>
      <c r="J3" s="37" t="s">
        <v>179</v>
      </c>
      <c r="K3" s="37" t="s">
        <v>180</v>
      </c>
      <c r="L3" s="37" t="s">
        <v>181</v>
      </c>
      <c r="M3" s="37" t="s">
        <v>182</v>
      </c>
      <c r="N3" s="37" t="s">
        <v>183</v>
      </c>
    </row>
    <row r="4" spans="1:14" ht="13.8">
      <c r="B4" s="14">
        <v>10005</v>
      </c>
      <c r="C4" s="15" t="s">
        <v>16</v>
      </c>
      <c r="D4" s="16">
        <v>1</v>
      </c>
      <c r="E4" s="16">
        <v>0</v>
      </c>
      <c r="F4" s="18">
        <f>RHWM!M4</f>
        <v>0.623</v>
      </c>
      <c r="G4" s="18">
        <f>RHWM!N4</f>
        <v>0.63100000000000001</v>
      </c>
      <c r="H4" s="18">
        <f>RHWM!O4</f>
        <v>0.52300000000000002</v>
      </c>
      <c r="I4" s="18">
        <v>0.1</v>
      </c>
      <c r="J4" s="18">
        <v>0.108</v>
      </c>
      <c r="K4" s="18">
        <v>0.1</v>
      </c>
      <c r="L4" s="18">
        <v>0.108</v>
      </c>
      <c r="M4" s="18">
        <v>0</v>
      </c>
      <c r="N4" s="18">
        <v>0</v>
      </c>
    </row>
    <row r="5" spans="1:14" ht="13.8">
      <c r="B5" s="14">
        <v>10015</v>
      </c>
      <c r="C5" s="15" t="s">
        <v>17</v>
      </c>
      <c r="D5" s="16">
        <v>1</v>
      </c>
      <c r="E5" s="16">
        <v>0</v>
      </c>
      <c r="F5" s="18">
        <f>RHWM!M5</f>
        <v>0.63</v>
      </c>
      <c r="G5" s="18">
        <f>RHWM!N5</f>
        <v>0.63400000000000001</v>
      </c>
      <c r="H5" s="18">
        <f>RHWM!O5</f>
        <v>0.54700000000000004</v>
      </c>
      <c r="I5" s="18">
        <v>8.3000000000000004E-2</v>
      </c>
      <c r="J5" s="18">
        <v>8.6999999999999994E-2</v>
      </c>
      <c r="K5" s="18">
        <v>8.3000000000000004E-2</v>
      </c>
      <c r="L5" s="18">
        <v>8.6999999999999994E-2</v>
      </c>
      <c r="M5" s="18">
        <v>0</v>
      </c>
      <c r="N5" s="18">
        <v>0</v>
      </c>
    </row>
    <row r="6" spans="1:14" ht="13.8">
      <c r="B6" s="14">
        <v>10024</v>
      </c>
      <c r="C6" s="15" t="s">
        <v>18</v>
      </c>
      <c r="D6" s="16">
        <v>1</v>
      </c>
      <c r="E6" s="16">
        <v>0</v>
      </c>
      <c r="F6" s="18">
        <v>209.048</v>
      </c>
      <c r="G6" s="18">
        <v>209.06299999999999</v>
      </c>
      <c r="H6" s="18">
        <v>192.001</v>
      </c>
      <c r="I6" s="18">
        <v>17.047000000000001</v>
      </c>
      <c r="J6" s="18">
        <v>17.062000000000001</v>
      </c>
      <c r="K6" s="18">
        <v>0</v>
      </c>
      <c r="L6" s="18">
        <v>0</v>
      </c>
      <c r="M6" s="18">
        <v>17.047000000000001</v>
      </c>
      <c r="N6" s="18">
        <v>17.062000000000001</v>
      </c>
    </row>
    <row r="7" spans="1:14" ht="13.8">
      <c r="B7" s="14">
        <v>10025</v>
      </c>
      <c r="C7" s="15" t="s">
        <v>19</v>
      </c>
      <c r="D7" s="16">
        <v>1</v>
      </c>
      <c r="E7" s="16">
        <v>0</v>
      </c>
      <c r="F7" s="18">
        <f>RHWM!M7</f>
        <v>66.665999999999997</v>
      </c>
      <c r="G7" s="18">
        <f>RHWM!N7</f>
        <v>67.355000000000004</v>
      </c>
      <c r="H7" s="18">
        <f>RHWM!O7</f>
        <v>56.908999999999999</v>
      </c>
      <c r="I7" s="18">
        <v>9.7569999999999997</v>
      </c>
      <c r="J7" s="18">
        <v>10.446</v>
      </c>
      <c r="K7" s="18">
        <v>0</v>
      </c>
      <c r="L7" s="18">
        <v>0</v>
      </c>
      <c r="M7" s="18">
        <v>9.7569999999999997</v>
      </c>
      <c r="N7" s="18">
        <v>10.446</v>
      </c>
    </row>
    <row r="8" spans="1:14" ht="13.8">
      <c r="B8" s="14">
        <v>10027</v>
      </c>
      <c r="C8" s="15" t="s">
        <v>20</v>
      </c>
      <c r="D8" s="16">
        <v>1</v>
      </c>
      <c r="E8" s="16">
        <v>0</v>
      </c>
      <c r="F8" s="18">
        <f>RHWM!M8</f>
        <v>66.27</v>
      </c>
      <c r="G8" s="18">
        <f>RHWM!N8</f>
        <v>66.585999999999999</v>
      </c>
      <c r="H8" s="18">
        <f>RHWM!O8</f>
        <v>58.372999999999998</v>
      </c>
      <c r="I8" s="18">
        <v>7.8970000000000002</v>
      </c>
      <c r="J8" s="18">
        <v>8.2129999999999992</v>
      </c>
      <c r="K8" s="18">
        <v>0</v>
      </c>
      <c r="L8" s="18">
        <v>0</v>
      </c>
      <c r="M8" s="18">
        <v>7.8970000000000002</v>
      </c>
      <c r="N8" s="18">
        <v>8.2129999999999992</v>
      </c>
    </row>
    <row r="9" spans="1:14" ht="13.8">
      <c r="B9" s="14">
        <v>10029</v>
      </c>
      <c r="C9" s="15" t="s">
        <v>21</v>
      </c>
      <c r="D9" s="16">
        <v>0</v>
      </c>
      <c r="E9" s="16">
        <v>1</v>
      </c>
      <c r="F9" s="18">
        <f>RHWM!M9</f>
        <v>21.914000000000001</v>
      </c>
      <c r="G9" s="18">
        <f>RHWM!N9</f>
        <v>22.349</v>
      </c>
      <c r="H9" s="18">
        <f>RHWM!O9</f>
        <v>16.803999999999998</v>
      </c>
      <c r="I9" s="18">
        <v>5.1100000000000003</v>
      </c>
      <c r="J9" s="18">
        <v>5.5449999999999999</v>
      </c>
      <c r="K9" s="18">
        <v>0</v>
      </c>
      <c r="L9" s="18">
        <v>0</v>
      </c>
      <c r="M9" s="18">
        <v>5.1100000000000003</v>
      </c>
      <c r="N9" s="18">
        <v>5.5449999999999999</v>
      </c>
    </row>
    <row r="10" spans="1:14" ht="13.8">
      <c r="B10" s="14">
        <v>10044</v>
      </c>
      <c r="C10" s="15" t="s">
        <v>22</v>
      </c>
      <c r="D10" s="16">
        <v>1</v>
      </c>
      <c r="E10" s="16">
        <v>0</v>
      </c>
      <c r="F10" s="18">
        <f>RHWM!M10</f>
        <v>21.998000000000001</v>
      </c>
      <c r="G10" s="18">
        <f>RHWM!N10</f>
        <v>22.09</v>
      </c>
      <c r="H10" s="18">
        <f>RHWM!O10</f>
        <v>19.373000000000001</v>
      </c>
      <c r="I10" s="18">
        <v>2.625</v>
      </c>
      <c r="J10" s="18">
        <v>2.7170000000000001</v>
      </c>
      <c r="K10" s="18">
        <v>0</v>
      </c>
      <c r="L10" s="18">
        <v>0</v>
      </c>
      <c r="M10" s="18">
        <v>2.625</v>
      </c>
      <c r="N10" s="18">
        <v>2.7170000000000001</v>
      </c>
    </row>
    <row r="11" spans="1:14" ht="13.8">
      <c r="B11" s="14">
        <v>10046</v>
      </c>
      <c r="C11" s="15" t="s">
        <v>23</v>
      </c>
      <c r="D11" s="16">
        <v>0</v>
      </c>
      <c r="E11" s="16">
        <v>1</v>
      </c>
      <c r="F11" s="18">
        <f>RHWM!M11</f>
        <v>95.831999999999994</v>
      </c>
      <c r="G11" s="18">
        <f>RHWM!N11</f>
        <v>97.424000000000007</v>
      </c>
      <c r="H11" s="18">
        <f>RHWM!O11</f>
        <v>78.078000000000003</v>
      </c>
      <c r="I11" s="18">
        <v>17.754000000000001</v>
      </c>
      <c r="J11" s="18">
        <v>19.346</v>
      </c>
      <c r="K11" s="18">
        <v>0</v>
      </c>
      <c r="L11" s="18">
        <v>0</v>
      </c>
      <c r="M11" s="18">
        <v>17.754000000000001</v>
      </c>
      <c r="N11" s="18">
        <v>19.346</v>
      </c>
    </row>
    <row r="12" spans="1:14" ht="13.8">
      <c r="B12" s="14">
        <v>10047</v>
      </c>
      <c r="C12" s="15" t="s">
        <v>24</v>
      </c>
      <c r="D12" s="16">
        <v>1</v>
      </c>
      <c r="E12" s="16">
        <v>0</v>
      </c>
      <c r="F12" s="18">
        <f>RHWM!M12</f>
        <v>153.65600000000001</v>
      </c>
      <c r="G12" s="18">
        <f>RHWM!N12</f>
        <v>154.036</v>
      </c>
      <c r="H12" s="18">
        <f>RHWM!O12</f>
        <v>149.44999999999999</v>
      </c>
      <c r="I12" s="18">
        <v>4.2060000000000004</v>
      </c>
      <c r="J12" s="18">
        <v>4.5860000000000003</v>
      </c>
      <c r="K12" s="18">
        <v>0</v>
      </c>
      <c r="L12" s="18">
        <v>0</v>
      </c>
      <c r="M12" s="18">
        <v>4.2060000000000004</v>
      </c>
      <c r="N12" s="18">
        <v>4.5860000000000003</v>
      </c>
    </row>
    <row r="13" spans="1:14" ht="13.8">
      <c r="B13" s="14">
        <v>10055</v>
      </c>
      <c r="C13" s="15" t="s">
        <v>25</v>
      </c>
      <c r="D13" s="16">
        <v>1</v>
      </c>
      <c r="E13" s="16">
        <v>0</v>
      </c>
      <c r="F13" s="18">
        <f>RHWM!M13</f>
        <v>0.38600000000000001</v>
      </c>
      <c r="G13" s="18">
        <f>RHWM!N13</f>
        <v>0.38600000000000001</v>
      </c>
      <c r="H13" s="18">
        <f>RHWM!O13</f>
        <v>0.38</v>
      </c>
      <c r="I13" s="18">
        <v>6.0000000000000001E-3</v>
      </c>
      <c r="J13" s="18">
        <v>6.0000000000000001E-3</v>
      </c>
      <c r="K13" s="18">
        <v>6.0000000000000001E-3</v>
      </c>
      <c r="L13" s="18">
        <v>6.0000000000000001E-3</v>
      </c>
      <c r="M13" s="18">
        <v>0</v>
      </c>
      <c r="N13" s="18">
        <v>0</v>
      </c>
    </row>
    <row r="14" spans="1:14" ht="13.8">
      <c r="B14" s="14">
        <v>10057</v>
      </c>
      <c r="C14" s="15" t="s">
        <v>26</v>
      </c>
      <c r="D14" s="16">
        <v>1</v>
      </c>
      <c r="E14" s="16">
        <v>0</v>
      </c>
      <c r="F14" s="18">
        <f>RHWM!M14</f>
        <v>19.975999999999999</v>
      </c>
      <c r="G14" s="18">
        <f>RHWM!N14</f>
        <v>19.975999999999999</v>
      </c>
      <c r="H14" s="18">
        <f>RHWM!O14</f>
        <v>20.097000000000001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4" ht="13.8">
      <c r="B15" s="14">
        <v>10059</v>
      </c>
      <c r="C15" s="15" t="s">
        <v>27</v>
      </c>
      <c r="D15" s="16">
        <v>1</v>
      </c>
      <c r="E15" s="16">
        <v>0</v>
      </c>
      <c r="F15" s="18">
        <f>RHWM!M15</f>
        <v>7.649</v>
      </c>
      <c r="G15" s="18">
        <f>RHWM!N15</f>
        <v>7.6680000000000001</v>
      </c>
      <c r="H15" s="18">
        <f>RHWM!O15</f>
        <v>7.2869999999999999</v>
      </c>
      <c r="I15" s="18">
        <v>0.36199999999999999</v>
      </c>
      <c r="J15" s="18">
        <v>0.38100000000000001</v>
      </c>
      <c r="K15" s="18">
        <v>0.36199999999999999</v>
      </c>
      <c r="L15" s="18">
        <v>0.38100000000000001</v>
      </c>
      <c r="M15" s="18">
        <v>0</v>
      </c>
      <c r="N15" s="18">
        <v>0</v>
      </c>
    </row>
    <row r="16" spans="1:14" ht="13.8">
      <c r="B16" s="14">
        <v>10061</v>
      </c>
      <c r="C16" s="15" t="s">
        <v>28</v>
      </c>
      <c r="D16" s="16">
        <v>1</v>
      </c>
      <c r="E16" s="16">
        <v>0</v>
      </c>
      <c r="F16" s="18">
        <f>RHWM!M16</f>
        <v>9.4329999999999998</v>
      </c>
      <c r="G16" s="18">
        <f>RHWM!N16</f>
        <v>9.4440000000000008</v>
      </c>
      <c r="H16" s="18">
        <f>RHWM!O16</f>
        <v>8.343</v>
      </c>
      <c r="I16" s="18">
        <v>1.0900000000000001</v>
      </c>
      <c r="J16" s="18">
        <v>1.101</v>
      </c>
      <c r="K16" s="18">
        <v>0</v>
      </c>
      <c r="L16" s="18">
        <v>0</v>
      </c>
      <c r="M16" s="18">
        <v>1.0900000000000001</v>
      </c>
      <c r="N16" s="18">
        <v>1.101</v>
      </c>
    </row>
    <row r="17" spans="2:14" ht="13.8">
      <c r="B17" s="14">
        <v>10062</v>
      </c>
      <c r="C17" s="15" t="s">
        <v>29</v>
      </c>
      <c r="D17" s="16">
        <v>1</v>
      </c>
      <c r="E17" s="16">
        <v>0</v>
      </c>
      <c r="F17" s="18">
        <f>RHWM!M17</f>
        <v>7.17</v>
      </c>
      <c r="G17" s="18">
        <f>RHWM!N17</f>
        <v>7.266</v>
      </c>
      <c r="H17" s="18">
        <f>RHWM!O17</f>
        <v>5.0739999999999998</v>
      </c>
      <c r="I17" s="18">
        <v>2.0960000000000001</v>
      </c>
      <c r="J17" s="18">
        <v>2.1920000000000002</v>
      </c>
      <c r="K17" s="18">
        <v>0</v>
      </c>
      <c r="L17" s="18">
        <v>0</v>
      </c>
      <c r="M17" s="18">
        <v>2.0960000000000001</v>
      </c>
      <c r="N17" s="18">
        <v>2.1920000000000002</v>
      </c>
    </row>
    <row r="18" spans="2:14" ht="13.8">
      <c r="B18" s="14">
        <v>10064</v>
      </c>
      <c r="C18" s="15" t="s">
        <v>30</v>
      </c>
      <c r="D18" s="16">
        <v>1</v>
      </c>
      <c r="E18" s="16">
        <v>0</v>
      </c>
      <c r="F18" s="18">
        <f>RHWM!M18</f>
        <v>13.851000000000001</v>
      </c>
      <c r="G18" s="18">
        <f>RHWM!N18</f>
        <v>13.878</v>
      </c>
      <c r="H18" s="18">
        <f>RHWM!O18</f>
        <v>13.416</v>
      </c>
      <c r="I18" s="18">
        <v>0.435</v>
      </c>
      <c r="J18" s="18">
        <v>0.46200000000000002</v>
      </c>
      <c r="K18" s="18">
        <v>0.435</v>
      </c>
      <c r="L18" s="18">
        <v>0.46200000000000002</v>
      </c>
      <c r="M18" s="18">
        <v>0</v>
      </c>
      <c r="N18" s="18">
        <v>0</v>
      </c>
    </row>
    <row r="19" spans="2:14" ht="13.8">
      <c r="B19" s="14">
        <v>10065</v>
      </c>
      <c r="C19" s="15" t="s">
        <v>31</v>
      </c>
      <c r="D19" s="16">
        <v>1</v>
      </c>
      <c r="E19" s="16">
        <v>0</v>
      </c>
      <c r="F19" s="18">
        <f>RHWM!M19</f>
        <v>4.3639999999999999</v>
      </c>
      <c r="G19" s="18">
        <f>RHWM!N19</f>
        <v>4.3879999999999999</v>
      </c>
      <c r="H19" s="18">
        <f>RHWM!O19</f>
        <v>2.2679999999999998</v>
      </c>
      <c r="I19" s="18">
        <v>2.0960000000000001</v>
      </c>
      <c r="J19" s="18">
        <v>2.12</v>
      </c>
      <c r="K19" s="18">
        <v>0</v>
      </c>
      <c r="L19" s="18">
        <v>0</v>
      </c>
      <c r="M19" s="18">
        <v>2.0960000000000001</v>
      </c>
      <c r="N19" s="18">
        <v>2.12</v>
      </c>
    </row>
    <row r="20" spans="2:14" ht="13.8">
      <c r="B20" s="14">
        <v>10066</v>
      </c>
      <c r="C20" s="15" t="s">
        <v>32</v>
      </c>
      <c r="D20" s="16">
        <v>1</v>
      </c>
      <c r="E20" s="16">
        <v>0</v>
      </c>
      <c r="F20" s="18">
        <f>RHWM!M20</f>
        <v>25.625</v>
      </c>
      <c r="G20" s="18">
        <f>RHWM!N20</f>
        <v>25.625</v>
      </c>
      <c r="H20" s="18">
        <f>RHWM!O20</f>
        <v>23.248000000000001</v>
      </c>
      <c r="I20" s="18">
        <v>2.3769999999999998</v>
      </c>
      <c r="J20" s="18">
        <v>2.3769999999999998</v>
      </c>
      <c r="K20" s="18">
        <v>0</v>
      </c>
      <c r="L20" s="18">
        <v>0</v>
      </c>
      <c r="M20" s="18">
        <v>2.3769999999999998</v>
      </c>
      <c r="N20" s="18">
        <v>2.3769999999999998</v>
      </c>
    </row>
    <row r="21" spans="2:14" ht="13.8">
      <c r="B21" s="14">
        <v>10067</v>
      </c>
      <c r="C21" s="15" t="s">
        <v>33</v>
      </c>
      <c r="D21" s="16">
        <v>1</v>
      </c>
      <c r="E21" s="16">
        <v>0</v>
      </c>
      <c r="F21" s="18">
        <f>RHWM!M21</f>
        <v>17.373000000000001</v>
      </c>
      <c r="G21" s="18">
        <f>RHWM!N21</f>
        <v>17.510000000000002</v>
      </c>
      <c r="H21" s="18">
        <f>RHWM!O21</f>
        <v>15.087999999999999</v>
      </c>
      <c r="I21" s="18">
        <v>2.2850000000000001</v>
      </c>
      <c r="J21" s="18">
        <v>2.4220000000000002</v>
      </c>
      <c r="K21" s="18">
        <v>0</v>
      </c>
      <c r="L21" s="18">
        <v>0</v>
      </c>
      <c r="M21" s="18">
        <v>2.2850000000000001</v>
      </c>
      <c r="N21" s="18">
        <v>2.4220000000000002</v>
      </c>
    </row>
    <row r="22" spans="2:14" ht="13.8">
      <c r="B22" s="14">
        <v>10068</v>
      </c>
      <c r="C22" s="15" t="s">
        <v>34</v>
      </c>
      <c r="D22" s="16">
        <v>1</v>
      </c>
      <c r="E22" s="16">
        <v>0</v>
      </c>
      <c r="F22" s="18">
        <f>RHWM!M22</f>
        <v>2.589</v>
      </c>
      <c r="G22" s="18">
        <f>RHWM!N22</f>
        <v>2.5939999999999999</v>
      </c>
      <c r="H22" s="18">
        <f>RHWM!O22</f>
        <v>2.6419999999999999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2:14" ht="13.8">
      <c r="B23" s="14">
        <v>10070</v>
      </c>
      <c r="C23" s="15" t="s">
        <v>35</v>
      </c>
      <c r="D23" s="16">
        <v>1</v>
      </c>
      <c r="E23" s="16">
        <v>0</v>
      </c>
      <c r="F23" s="18">
        <f>RHWM!M23</f>
        <v>0.377</v>
      </c>
      <c r="G23" s="18">
        <f>RHWM!N23</f>
        <v>0.377</v>
      </c>
      <c r="H23" s="18">
        <f>RHWM!O23</f>
        <v>0.34200000000000003</v>
      </c>
      <c r="I23" s="18">
        <v>3.5000000000000003E-2</v>
      </c>
      <c r="J23" s="18">
        <v>3.5000000000000003E-2</v>
      </c>
      <c r="K23" s="18">
        <v>3.5000000000000003E-2</v>
      </c>
      <c r="L23" s="18">
        <v>3.5000000000000003E-2</v>
      </c>
      <c r="M23" s="18">
        <v>0</v>
      </c>
      <c r="N23" s="18">
        <v>0</v>
      </c>
    </row>
    <row r="24" spans="2:14" ht="13.8">
      <c r="B24" s="14">
        <v>10071</v>
      </c>
      <c r="C24" s="15" t="s">
        <v>36</v>
      </c>
      <c r="D24" s="16">
        <v>1</v>
      </c>
      <c r="E24" s="16">
        <v>0</v>
      </c>
      <c r="F24" s="18">
        <f>RHWM!M24</f>
        <v>1.8779999999999999</v>
      </c>
      <c r="G24" s="18">
        <f>RHWM!N24</f>
        <v>1.8779999999999999</v>
      </c>
      <c r="H24" s="18">
        <f>RHWM!O24</f>
        <v>1.8260000000000001</v>
      </c>
      <c r="I24" s="18">
        <v>5.1999999999999998E-2</v>
      </c>
      <c r="J24" s="18">
        <v>5.1999999999999998E-2</v>
      </c>
      <c r="K24" s="18">
        <v>5.1999999999999998E-2</v>
      </c>
      <c r="L24" s="18">
        <v>5.1999999999999998E-2</v>
      </c>
      <c r="M24" s="18">
        <v>0</v>
      </c>
      <c r="N24" s="18">
        <v>0</v>
      </c>
    </row>
    <row r="25" spans="2:14" ht="13.8">
      <c r="B25" s="14">
        <v>10072</v>
      </c>
      <c r="C25" s="15" t="s">
        <v>37</v>
      </c>
      <c r="D25" s="16">
        <v>1</v>
      </c>
      <c r="E25" s="16">
        <v>0</v>
      </c>
      <c r="F25" s="18">
        <f>RHWM!M25</f>
        <v>24.574999999999999</v>
      </c>
      <c r="G25" s="18">
        <f>RHWM!N25</f>
        <v>24.65</v>
      </c>
      <c r="H25" s="18">
        <f>RHWM!O25</f>
        <v>22.876999999999999</v>
      </c>
      <c r="I25" s="18">
        <v>1.698</v>
      </c>
      <c r="J25" s="18">
        <v>1.7729999999999999</v>
      </c>
      <c r="K25" s="18">
        <v>0</v>
      </c>
      <c r="L25" s="18">
        <v>0</v>
      </c>
      <c r="M25" s="18">
        <v>1.698</v>
      </c>
      <c r="N25" s="18">
        <v>1.7729999999999999</v>
      </c>
    </row>
    <row r="26" spans="2:14" ht="13.8">
      <c r="B26" s="14">
        <v>10074</v>
      </c>
      <c r="C26" s="15" t="s">
        <v>38</v>
      </c>
      <c r="D26" s="16">
        <v>1</v>
      </c>
      <c r="E26" s="16">
        <v>0</v>
      </c>
      <c r="F26" s="18">
        <f>RHWM!M26</f>
        <v>27.280999999999999</v>
      </c>
      <c r="G26" s="18">
        <f>RHWM!N26</f>
        <v>27.356999999999999</v>
      </c>
      <c r="H26" s="18">
        <f>RHWM!O26</f>
        <v>25.452000000000002</v>
      </c>
      <c r="I26" s="18">
        <v>1.829</v>
      </c>
      <c r="J26" s="18">
        <v>1.905</v>
      </c>
      <c r="K26" s="18">
        <v>0</v>
      </c>
      <c r="L26" s="18">
        <v>0</v>
      </c>
      <c r="M26" s="18">
        <v>1.829</v>
      </c>
      <c r="N26" s="18">
        <v>1.905</v>
      </c>
    </row>
    <row r="27" spans="2:14" ht="13.8">
      <c r="B27" s="14">
        <v>10076</v>
      </c>
      <c r="C27" s="15" t="s">
        <v>39</v>
      </c>
      <c r="D27" s="16">
        <v>1</v>
      </c>
      <c r="E27" s="16">
        <v>0</v>
      </c>
      <c r="F27" s="18">
        <f>RHWM!M27</f>
        <v>7.8310000000000004</v>
      </c>
      <c r="G27" s="18">
        <f>RHWM!N27</f>
        <v>7.8639999999999999</v>
      </c>
      <c r="H27" s="18">
        <f>RHWM!O27</f>
        <v>4.5949999999999998</v>
      </c>
      <c r="I27" s="18">
        <v>3.2360000000000002</v>
      </c>
      <c r="J27" s="18">
        <v>3.2690000000000001</v>
      </c>
      <c r="K27" s="18">
        <v>0</v>
      </c>
      <c r="L27" s="18">
        <v>0</v>
      </c>
      <c r="M27" s="18">
        <v>3.2360000000000002</v>
      </c>
      <c r="N27" s="18">
        <v>3.2690000000000001</v>
      </c>
    </row>
    <row r="28" spans="2:14" ht="13.8">
      <c r="B28" s="14">
        <v>10078</v>
      </c>
      <c r="C28" s="15" t="s">
        <v>40</v>
      </c>
      <c r="D28" s="16">
        <v>1</v>
      </c>
      <c r="E28" s="16">
        <v>0</v>
      </c>
      <c r="F28" s="18">
        <f>RHWM!M28</f>
        <v>3.883</v>
      </c>
      <c r="G28" s="18">
        <f>RHWM!N28</f>
        <v>3.9209999999999998</v>
      </c>
      <c r="H28" s="18">
        <f>RHWM!O28</f>
        <v>3.5459999999999998</v>
      </c>
      <c r="I28" s="18">
        <v>0.33700000000000002</v>
      </c>
      <c r="J28" s="18">
        <v>0.375</v>
      </c>
      <c r="K28" s="18">
        <v>0.33700000000000002</v>
      </c>
      <c r="L28" s="18">
        <v>0.375</v>
      </c>
      <c r="M28" s="18">
        <v>0</v>
      </c>
      <c r="N28" s="18">
        <v>0</v>
      </c>
    </row>
    <row r="29" spans="2:14" ht="13.8">
      <c r="B29" s="14">
        <v>10079</v>
      </c>
      <c r="C29" s="15" t="s">
        <v>41</v>
      </c>
      <c r="D29" s="16">
        <v>1</v>
      </c>
      <c r="E29" s="16">
        <v>0</v>
      </c>
      <c r="F29" s="18">
        <f>RHWM!M29</f>
        <v>81.203999999999994</v>
      </c>
      <c r="G29" s="18">
        <f>RHWM!N29</f>
        <v>81.414000000000001</v>
      </c>
      <c r="H29" s="18">
        <f>RHWM!O29</f>
        <v>84.114000000000004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</row>
    <row r="30" spans="2:14" ht="13.8">
      <c r="B30" s="14">
        <v>10080</v>
      </c>
      <c r="C30" s="15" t="s">
        <v>42</v>
      </c>
      <c r="D30" s="16">
        <v>1</v>
      </c>
      <c r="E30" s="16">
        <v>0</v>
      </c>
      <c r="F30" s="18">
        <f>RHWM!M30</f>
        <v>6.86</v>
      </c>
      <c r="G30" s="18">
        <f>RHWM!N30</f>
        <v>6.8630000000000004</v>
      </c>
      <c r="H30" s="18">
        <f>RHWM!O30</f>
        <v>7.0940000000000003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</row>
    <row r="31" spans="2:14" ht="13.8">
      <c r="B31" s="14">
        <v>10081</v>
      </c>
      <c r="C31" s="15" t="s">
        <v>43</v>
      </c>
      <c r="D31" s="16">
        <v>1</v>
      </c>
      <c r="E31" s="16">
        <v>0</v>
      </c>
      <c r="F31" s="18">
        <f>RHWM!M31</f>
        <v>9.2230000000000008</v>
      </c>
      <c r="G31" s="18">
        <f>RHWM!N31</f>
        <v>9.2240000000000002</v>
      </c>
      <c r="H31" s="18">
        <f>RHWM!O31</f>
        <v>9.9730000000000008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2:14" ht="13.8">
      <c r="B32" s="14">
        <v>10082</v>
      </c>
      <c r="C32" s="15" t="s">
        <v>44</v>
      </c>
      <c r="D32" s="16">
        <v>1</v>
      </c>
      <c r="E32" s="16">
        <v>0</v>
      </c>
      <c r="F32" s="18">
        <f>RHWM!M32</f>
        <v>9.5000000000000001E-2</v>
      </c>
      <c r="G32" s="18">
        <f>RHWM!N32</f>
        <v>9.5000000000000001E-2</v>
      </c>
      <c r="H32" s="18">
        <f>RHWM!O32</f>
        <v>0.113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2:14" ht="13.8">
      <c r="B33" s="14">
        <v>10083</v>
      </c>
      <c r="C33" s="15" t="s">
        <v>45</v>
      </c>
      <c r="D33" s="16">
        <v>1</v>
      </c>
      <c r="E33" s="16">
        <v>0</v>
      </c>
      <c r="F33" s="18">
        <f>RHWM!M33</f>
        <v>8.8409999999999993</v>
      </c>
      <c r="G33" s="18">
        <f>RHWM!N33</f>
        <v>8.9039999999999999</v>
      </c>
      <c r="H33" s="18">
        <f>RHWM!O33</f>
        <v>7.9779999999999998</v>
      </c>
      <c r="I33" s="18">
        <v>0.86299999999999999</v>
      </c>
      <c r="J33" s="18">
        <v>0.92600000000000005</v>
      </c>
      <c r="K33" s="18">
        <v>0.86299999999999999</v>
      </c>
      <c r="L33" s="18">
        <v>0.92600000000000005</v>
      </c>
      <c r="M33" s="18">
        <v>0</v>
      </c>
      <c r="N33" s="18">
        <v>0</v>
      </c>
    </row>
    <row r="34" spans="2:14" ht="13.8">
      <c r="B34" s="14">
        <v>10086</v>
      </c>
      <c r="C34" s="15" t="s">
        <v>46</v>
      </c>
      <c r="D34" s="16">
        <v>1</v>
      </c>
      <c r="E34" s="16">
        <v>0</v>
      </c>
      <c r="F34" s="18">
        <f>RHWM!M34</f>
        <v>3.88</v>
      </c>
      <c r="G34" s="18">
        <f>RHWM!N34</f>
        <v>3.887</v>
      </c>
      <c r="H34" s="18">
        <f>RHWM!O34</f>
        <v>3.7629999999999999</v>
      </c>
      <c r="I34" s="18">
        <v>0.11700000000000001</v>
      </c>
      <c r="J34" s="18">
        <v>0.124</v>
      </c>
      <c r="K34" s="18">
        <v>0.11700000000000001</v>
      </c>
      <c r="L34" s="18">
        <v>0.124</v>
      </c>
      <c r="M34" s="18">
        <v>0</v>
      </c>
      <c r="N34" s="18">
        <v>0</v>
      </c>
    </row>
    <row r="35" spans="2:14" ht="13.8">
      <c r="B35" s="14">
        <v>10087</v>
      </c>
      <c r="C35" s="15" t="s">
        <v>47</v>
      </c>
      <c r="D35" s="16">
        <v>1</v>
      </c>
      <c r="E35" s="16">
        <v>0</v>
      </c>
      <c r="F35" s="18">
        <f>RHWM!M35</f>
        <v>56.267000000000003</v>
      </c>
      <c r="G35" s="18">
        <f>RHWM!N35</f>
        <v>56.267000000000003</v>
      </c>
      <c r="H35" s="18">
        <f>RHWM!O35</f>
        <v>81.539000000000001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</row>
    <row r="36" spans="2:14" ht="13.8">
      <c r="B36" s="14">
        <v>10089</v>
      </c>
      <c r="C36" s="15" t="s">
        <v>48</v>
      </c>
      <c r="D36" s="16">
        <v>1</v>
      </c>
      <c r="E36" s="16">
        <v>0</v>
      </c>
      <c r="F36" s="18">
        <v>110.571</v>
      </c>
      <c r="G36" s="18">
        <v>111.4</v>
      </c>
      <c r="H36" s="18">
        <v>99.069000000000003</v>
      </c>
      <c r="I36" s="18">
        <v>11.502000000000001</v>
      </c>
      <c r="J36" s="18">
        <v>12.331</v>
      </c>
      <c r="K36" s="18">
        <v>0</v>
      </c>
      <c r="L36" s="18">
        <v>0</v>
      </c>
      <c r="M36" s="18">
        <v>11.502000000000001</v>
      </c>
      <c r="N36" s="18">
        <v>12.331</v>
      </c>
    </row>
    <row r="37" spans="2:14" ht="13.8">
      <c r="B37" s="14">
        <v>10091</v>
      </c>
      <c r="C37" s="15" t="s">
        <v>49</v>
      </c>
      <c r="D37" s="16">
        <v>1</v>
      </c>
      <c r="E37" s="16">
        <v>0</v>
      </c>
      <c r="F37" s="18">
        <f>RHWM!M37</f>
        <v>9.3960000000000008</v>
      </c>
      <c r="G37" s="18">
        <f>RHWM!N37</f>
        <v>9.4450000000000003</v>
      </c>
      <c r="H37" s="18">
        <f>RHWM!O37</f>
        <v>8.9879999999999995</v>
      </c>
      <c r="I37" s="18">
        <v>0.40799999999999997</v>
      </c>
      <c r="J37" s="18">
        <v>0.45700000000000002</v>
      </c>
      <c r="K37" s="18">
        <v>0.40799999999999997</v>
      </c>
      <c r="L37" s="18">
        <v>0.45700000000000002</v>
      </c>
      <c r="M37" s="18">
        <v>0</v>
      </c>
      <c r="N37" s="18">
        <v>0</v>
      </c>
    </row>
    <row r="38" spans="2:14" ht="13.8">
      <c r="B38" s="14">
        <v>10094</v>
      </c>
      <c r="C38" s="15" t="s">
        <v>50</v>
      </c>
      <c r="D38" s="16">
        <v>1</v>
      </c>
      <c r="E38" s="16">
        <v>0</v>
      </c>
      <c r="F38" s="18">
        <f>RHWM!M38</f>
        <v>3.032</v>
      </c>
      <c r="G38" s="18">
        <f>RHWM!N38</f>
        <v>3.032</v>
      </c>
      <c r="H38" s="18">
        <f>RHWM!O38</f>
        <v>2.8969999999999998</v>
      </c>
      <c r="I38" s="18">
        <v>0.13500000000000001</v>
      </c>
      <c r="J38" s="18">
        <v>0.13500000000000001</v>
      </c>
      <c r="K38" s="18">
        <v>0.13500000000000001</v>
      </c>
      <c r="L38" s="18">
        <v>0.13500000000000001</v>
      </c>
      <c r="M38" s="18">
        <v>0</v>
      </c>
      <c r="N38" s="18">
        <v>0</v>
      </c>
    </row>
    <row r="39" spans="2:14" ht="13.8">
      <c r="B39" s="14">
        <v>10095</v>
      </c>
      <c r="C39" s="15" t="s">
        <v>51</v>
      </c>
      <c r="D39" s="16">
        <v>1</v>
      </c>
      <c r="E39" s="16">
        <v>0</v>
      </c>
      <c r="F39" s="18">
        <f>RHWM!M39</f>
        <v>3.9990000000000001</v>
      </c>
      <c r="G39" s="18">
        <f>RHWM!N39</f>
        <v>3.9790000000000001</v>
      </c>
      <c r="H39" s="18">
        <f>RHWM!O39</f>
        <v>3.4750000000000001</v>
      </c>
      <c r="I39" s="18">
        <v>0.52400000000000002</v>
      </c>
      <c r="J39" s="18">
        <v>0.504</v>
      </c>
      <c r="K39" s="18">
        <v>0.52400000000000002</v>
      </c>
      <c r="L39" s="18">
        <v>0.504</v>
      </c>
      <c r="M39" s="18">
        <v>0</v>
      </c>
      <c r="N39" s="18">
        <v>0</v>
      </c>
    </row>
    <row r="40" spans="2:14" ht="13.8">
      <c r="B40" s="14">
        <v>10097</v>
      </c>
      <c r="C40" s="15" t="s">
        <v>52</v>
      </c>
      <c r="D40" s="16">
        <v>1</v>
      </c>
      <c r="E40" s="16">
        <v>0</v>
      </c>
      <c r="F40" s="18">
        <f>RHWM!M40</f>
        <v>2.0259999999999998</v>
      </c>
      <c r="G40" s="18">
        <f>RHWM!N40</f>
        <v>2.0310000000000001</v>
      </c>
      <c r="H40" s="18">
        <f>RHWM!O40</f>
        <v>1.944</v>
      </c>
      <c r="I40" s="18">
        <v>8.2000000000000003E-2</v>
      </c>
      <c r="J40" s="18">
        <v>8.6999999999999994E-2</v>
      </c>
      <c r="K40" s="18">
        <v>8.2000000000000003E-2</v>
      </c>
      <c r="L40" s="18">
        <v>8.6999999999999994E-2</v>
      </c>
      <c r="M40" s="18">
        <v>0</v>
      </c>
      <c r="N40" s="18">
        <v>0</v>
      </c>
    </row>
    <row r="41" spans="2:14" ht="13.8">
      <c r="B41" s="14">
        <v>10101</v>
      </c>
      <c r="C41" s="15" t="s">
        <v>53</v>
      </c>
      <c r="D41" s="16">
        <v>1</v>
      </c>
      <c r="E41" s="16">
        <v>0</v>
      </c>
      <c r="F41" s="18">
        <f>RHWM!M41</f>
        <v>76.775000000000006</v>
      </c>
      <c r="G41" s="18">
        <f>RHWM!N41</f>
        <v>76.927999999999997</v>
      </c>
      <c r="H41" s="18">
        <f>RHWM!O41</f>
        <v>72.522999999999996</v>
      </c>
      <c r="I41" s="18">
        <v>4.2519999999999998</v>
      </c>
      <c r="J41" s="18">
        <v>4.4050000000000002</v>
      </c>
      <c r="K41" s="18">
        <v>0</v>
      </c>
      <c r="L41" s="18">
        <v>0</v>
      </c>
      <c r="M41" s="18">
        <v>4.2519999999999998</v>
      </c>
      <c r="N41" s="18">
        <v>4.4050000000000002</v>
      </c>
    </row>
    <row r="42" spans="2:14" ht="13.8">
      <c r="B42" s="14">
        <v>10103</v>
      </c>
      <c r="C42" s="15" t="s">
        <v>54</v>
      </c>
      <c r="D42" s="16">
        <v>1</v>
      </c>
      <c r="E42" s="16">
        <v>0</v>
      </c>
      <c r="F42" s="18">
        <f>RHWM!M42</f>
        <v>303.036</v>
      </c>
      <c r="G42" s="18">
        <f>RHWM!N42</f>
        <v>303.036</v>
      </c>
      <c r="H42" s="18">
        <f>RHWM!O42</f>
        <v>303.81200000000001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2:14" ht="13.8">
      <c r="B43" s="14">
        <v>10105</v>
      </c>
      <c r="C43" s="15" t="s">
        <v>55</v>
      </c>
      <c r="D43" s="16">
        <v>1</v>
      </c>
      <c r="E43" s="16">
        <v>0</v>
      </c>
      <c r="F43" s="18">
        <f>RHWM!M43</f>
        <v>94.59</v>
      </c>
      <c r="G43" s="18">
        <f>RHWM!N43</f>
        <v>95</v>
      </c>
      <c r="H43" s="18">
        <f>RHWM!O43</f>
        <v>88.558000000000007</v>
      </c>
      <c r="I43" s="18">
        <v>6.032</v>
      </c>
      <c r="J43" s="18">
        <v>6.4420000000000002</v>
      </c>
      <c r="K43" s="18">
        <v>0</v>
      </c>
      <c r="L43" s="18">
        <v>0</v>
      </c>
      <c r="M43" s="18">
        <v>6.032</v>
      </c>
      <c r="N43" s="18">
        <v>6.4420000000000002</v>
      </c>
    </row>
    <row r="44" spans="2:14" ht="13.8">
      <c r="B44" s="14">
        <v>10106</v>
      </c>
      <c r="C44" s="15" t="s">
        <v>56</v>
      </c>
      <c r="D44" s="16">
        <v>0</v>
      </c>
      <c r="E44" s="16">
        <v>1</v>
      </c>
      <c r="F44" s="18">
        <f>RHWM!M44</f>
        <v>23.687000000000001</v>
      </c>
      <c r="G44" s="18">
        <f>RHWM!N44</f>
        <v>23.795000000000002</v>
      </c>
      <c r="H44" s="18">
        <f>RHWM!O44</f>
        <v>22.777999999999999</v>
      </c>
      <c r="I44" s="18">
        <v>0.90900000000000003</v>
      </c>
      <c r="J44" s="18">
        <v>1.0169999999999999</v>
      </c>
      <c r="K44" s="18">
        <v>0</v>
      </c>
      <c r="L44" s="18">
        <v>0</v>
      </c>
      <c r="M44" s="18">
        <v>0.90900000000000003</v>
      </c>
      <c r="N44" s="18">
        <v>1.0169999999999999</v>
      </c>
    </row>
    <row r="45" spans="2:14" ht="13.8">
      <c r="B45" s="14">
        <v>10109</v>
      </c>
      <c r="C45" s="15" t="s">
        <v>57</v>
      </c>
      <c r="D45" s="16">
        <v>1</v>
      </c>
      <c r="E45" s="16">
        <v>0</v>
      </c>
      <c r="F45" s="18">
        <f>RHWM!M45</f>
        <v>13.628</v>
      </c>
      <c r="G45" s="18">
        <f>RHWM!N45</f>
        <v>13.673</v>
      </c>
      <c r="H45" s="18">
        <f>RHWM!O45</f>
        <v>11.56</v>
      </c>
      <c r="I45" s="18">
        <v>2.0680000000000001</v>
      </c>
      <c r="J45" s="18">
        <v>2.113</v>
      </c>
      <c r="K45" s="18">
        <v>0</v>
      </c>
      <c r="L45" s="18">
        <v>0</v>
      </c>
      <c r="M45" s="18">
        <v>2.0680000000000001</v>
      </c>
      <c r="N45" s="18">
        <v>2.113</v>
      </c>
    </row>
    <row r="46" spans="2:14" ht="13.8">
      <c r="B46" s="14">
        <v>10111</v>
      </c>
      <c r="C46" s="15" t="s">
        <v>58</v>
      </c>
      <c r="D46" s="16">
        <v>1</v>
      </c>
      <c r="E46" s="16">
        <v>0</v>
      </c>
      <c r="F46" s="18">
        <f>RHWM!M46</f>
        <v>3.05</v>
      </c>
      <c r="G46" s="18">
        <f>RHWM!N46</f>
        <v>3.048</v>
      </c>
      <c r="H46" s="18">
        <f>RHWM!O46</f>
        <v>3.0859999999999999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</row>
    <row r="47" spans="2:14" ht="13.8">
      <c r="B47" s="14">
        <v>10112</v>
      </c>
      <c r="C47" s="15" t="s">
        <v>59</v>
      </c>
      <c r="D47" s="16">
        <v>1</v>
      </c>
      <c r="E47" s="16">
        <v>0</v>
      </c>
      <c r="F47" s="18">
        <f>RHWM!M47</f>
        <v>55.076999999999998</v>
      </c>
      <c r="G47" s="18">
        <f>RHWM!N47</f>
        <v>55.183999999999997</v>
      </c>
      <c r="H47" s="18">
        <f>RHWM!O47</f>
        <v>55.564999999999998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</row>
    <row r="48" spans="2:14" ht="13.8">
      <c r="B48" s="14">
        <v>10113</v>
      </c>
      <c r="C48" s="15" t="s">
        <v>60</v>
      </c>
      <c r="D48" s="16">
        <v>1</v>
      </c>
      <c r="E48" s="16">
        <v>0</v>
      </c>
      <c r="F48" s="18">
        <f>RHWM!M48</f>
        <v>42.468000000000004</v>
      </c>
      <c r="G48" s="18">
        <f>RHWM!N48</f>
        <v>42.881999999999998</v>
      </c>
      <c r="H48" s="18">
        <f>RHWM!O48</f>
        <v>35.954999999999998</v>
      </c>
      <c r="I48" s="18">
        <v>6.5129999999999999</v>
      </c>
      <c r="J48" s="18">
        <v>6.9269999999999996</v>
      </c>
      <c r="K48" s="18">
        <v>0</v>
      </c>
      <c r="L48" s="18">
        <v>0</v>
      </c>
      <c r="M48" s="18">
        <v>6.5129999999999999</v>
      </c>
      <c r="N48" s="18">
        <v>6.9269999999999996</v>
      </c>
    </row>
    <row r="49" spans="2:14" ht="13.8">
      <c r="B49" s="14">
        <v>10116</v>
      </c>
      <c r="C49" s="15" t="s">
        <v>61</v>
      </c>
      <c r="D49" s="16">
        <v>1</v>
      </c>
      <c r="E49" s="16">
        <v>0</v>
      </c>
      <c r="F49" s="18">
        <f>RHWM!M49</f>
        <v>0.23100000000000001</v>
      </c>
      <c r="G49" s="18">
        <f>RHWM!N49</f>
        <v>0.23300000000000001</v>
      </c>
      <c r="H49" s="18">
        <f>RHWM!O49</f>
        <v>0.217</v>
      </c>
      <c r="I49" s="18">
        <v>1.4E-2</v>
      </c>
      <c r="J49" s="18">
        <v>1.6E-2</v>
      </c>
      <c r="K49" s="18">
        <v>1.4E-2</v>
      </c>
      <c r="L49" s="18">
        <v>1.6E-2</v>
      </c>
      <c r="M49" s="18">
        <v>0</v>
      </c>
      <c r="N49" s="18">
        <v>0</v>
      </c>
    </row>
    <row r="50" spans="2:14" ht="13.8">
      <c r="B50" s="14">
        <v>10118</v>
      </c>
      <c r="C50" s="15" t="s">
        <v>62</v>
      </c>
      <c r="D50" s="16">
        <v>0</v>
      </c>
      <c r="E50" s="16">
        <v>1</v>
      </c>
      <c r="F50" s="18">
        <f>RHWM!M50</f>
        <v>49.689</v>
      </c>
      <c r="G50" s="18">
        <f>RHWM!N50</f>
        <v>50.073</v>
      </c>
      <c r="H50" s="18">
        <f>RHWM!O50</f>
        <v>43.567999999999998</v>
      </c>
      <c r="I50" s="18">
        <v>6.1210000000000004</v>
      </c>
      <c r="J50" s="18">
        <v>6.5049999999999999</v>
      </c>
      <c r="K50" s="18">
        <v>0</v>
      </c>
      <c r="L50" s="18">
        <v>0</v>
      </c>
      <c r="M50" s="18">
        <v>6.1210000000000004</v>
      </c>
      <c r="N50" s="18">
        <v>6.5049999999999999</v>
      </c>
    </row>
    <row r="51" spans="2:14" ht="13.8">
      <c r="B51" s="14">
        <v>10121</v>
      </c>
      <c r="C51" s="15" t="s">
        <v>63</v>
      </c>
      <c r="D51" s="16">
        <v>0</v>
      </c>
      <c r="E51" s="16">
        <v>1</v>
      </c>
      <c r="F51" s="18">
        <f>RHWM!M51</f>
        <v>38.908000000000001</v>
      </c>
      <c r="G51" s="18">
        <f>RHWM!N51</f>
        <v>38.908000000000001</v>
      </c>
      <c r="H51" s="18">
        <f>RHWM!O51</f>
        <v>38.991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</row>
    <row r="52" spans="2:14" ht="13.8">
      <c r="B52" s="14">
        <v>10123</v>
      </c>
      <c r="C52" s="15" t="s">
        <v>64</v>
      </c>
      <c r="D52" s="16">
        <v>1</v>
      </c>
      <c r="E52" s="16">
        <v>0</v>
      </c>
      <c r="F52" s="18">
        <f>RHWM!M52</f>
        <v>468.82900000000001</v>
      </c>
      <c r="G52" s="18">
        <f>RHWM!N52</f>
        <v>480.57600000000002</v>
      </c>
      <c r="H52" s="18">
        <f>RHWM!O52</f>
        <v>523.88199999999995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</row>
    <row r="53" spans="2:14" ht="13.8">
      <c r="B53" s="14">
        <v>10136</v>
      </c>
      <c r="C53" s="15" t="s">
        <v>65</v>
      </c>
      <c r="D53" s="16">
        <v>0</v>
      </c>
      <c r="E53" s="16">
        <v>1</v>
      </c>
      <c r="F53" s="18">
        <f>RHWM!M53</f>
        <v>18.257000000000001</v>
      </c>
      <c r="G53" s="18">
        <f>RHWM!N53</f>
        <v>18.302</v>
      </c>
      <c r="H53" s="18">
        <f>RHWM!O53</f>
        <v>17.683</v>
      </c>
      <c r="I53" s="18">
        <v>0.57399999999999995</v>
      </c>
      <c r="J53" s="18">
        <v>0.61899999999999999</v>
      </c>
      <c r="K53" s="18">
        <v>0</v>
      </c>
      <c r="L53" s="18">
        <v>0</v>
      </c>
      <c r="M53" s="18">
        <v>0.57399999999999995</v>
      </c>
      <c r="N53" s="18">
        <v>0.61899999999999999</v>
      </c>
    </row>
    <row r="54" spans="2:14" ht="13.8">
      <c r="B54" s="14">
        <v>10142</v>
      </c>
      <c r="C54" s="15" t="s">
        <v>66</v>
      </c>
      <c r="D54" s="16">
        <v>1</v>
      </c>
      <c r="E54" s="16">
        <v>0</v>
      </c>
      <c r="F54" s="18">
        <f>RHWM!M54</f>
        <v>3</v>
      </c>
      <c r="G54" s="18">
        <f>RHWM!N54</f>
        <v>3.0059999999999998</v>
      </c>
      <c r="H54" s="18">
        <f>RHWM!O54</f>
        <v>2.5630000000000002</v>
      </c>
      <c r="I54" s="18">
        <v>0.437</v>
      </c>
      <c r="J54" s="18">
        <v>0.443</v>
      </c>
      <c r="K54" s="18">
        <v>0.437</v>
      </c>
      <c r="L54" s="18">
        <v>0.443</v>
      </c>
      <c r="M54" s="18">
        <v>0</v>
      </c>
      <c r="N54" s="18">
        <v>0</v>
      </c>
    </row>
    <row r="55" spans="2:14" ht="13.8">
      <c r="B55" s="14">
        <v>10144</v>
      </c>
      <c r="C55" s="15" t="s">
        <v>67</v>
      </c>
      <c r="D55" s="16">
        <v>1</v>
      </c>
      <c r="E55" s="16">
        <v>0</v>
      </c>
      <c r="F55" s="18">
        <f>RHWM!M55</f>
        <v>3.2949999999999999</v>
      </c>
      <c r="G55" s="18">
        <f>RHWM!N55</f>
        <v>3.2989999999999999</v>
      </c>
      <c r="H55" s="18">
        <f>RHWM!O55</f>
        <v>3.2130000000000001</v>
      </c>
      <c r="I55" s="18">
        <v>8.2000000000000003E-2</v>
      </c>
      <c r="J55" s="18">
        <v>8.5999999999999993E-2</v>
      </c>
      <c r="K55" s="18">
        <v>8.2000000000000003E-2</v>
      </c>
      <c r="L55" s="18">
        <v>8.5999999999999993E-2</v>
      </c>
      <c r="M55" s="18">
        <v>0</v>
      </c>
      <c r="N55" s="18">
        <v>0</v>
      </c>
    </row>
    <row r="56" spans="2:14" ht="13.8">
      <c r="B56" s="14">
        <v>10156</v>
      </c>
      <c r="C56" s="15" t="s">
        <v>68</v>
      </c>
      <c r="D56" s="16">
        <v>1</v>
      </c>
      <c r="E56" s="16">
        <v>0</v>
      </c>
      <c r="F56" s="18">
        <f>RHWM!M56</f>
        <v>32.320999999999998</v>
      </c>
      <c r="G56" s="18">
        <f>RHWM!N56</f>
        <v>32.421999999999997</v>
      </c>
      <c r="H56" s="18">
        <f>RHWM!O56</f>
        <v>30.751999999999999</v>
      </c>
      <c r="I56" s="18">
        <v>1.569</v>
      </c>
      <c r="J56" s="18">
        <v>1.67</v>
      </c>
      <c r="K56" s="18">
        <v>0</v>
      </c>
      <c r="L56" s="18">
        <v>0</v>
      </c>
      <c r="M56" s="18">
        <v>1.569</v>
      </c>
      <c r="N56" s="18">
        <v>1.67</v>
      </c>
    </row>
    <row r="57" spans="2:14" ht="13.8">
      <c r="B57" s="14">
        <v>10157</v>
      </c>
      <c r="C57" s="15" t="s">
        <v>69</v>
      </c>
      <c r="D57" s="16">
        <v>1</v>
      </c>
      <c r="E57" s="16">
        <v>0</v>
      </c>
      <c r="F57" s="18">
        <f>RHWM!M57</f>
        <v>50.107999999999997</v>
      </c>
      <c r="G57" s="18">
        <f>RHWM!N57</f>
        <v>50.284999999999997</v>
      </c>
      <c r="H57" s="18">
        <f>RHWM!O57</f>
        <v>47.655000000000001</v>
      </c>
      <c r="I57" s="18">
        <v>2.4529999999999998</v>
      </c>
      <c r="J57" s="18">
        <v>2.63</v>
      </c>
      <c r="K57" s="18">
        <v>0</v>
      </c>
      <c r="L57" s="18">
        <v>0</v>
      </c>
      <c r="M57" s="18">
        <v>2.4529999999999998</v>
      </c>
      <c r="N57" s="18">
        <v>2.63</v>
      </c>
    </row>
    <row r="58" spans="2:14" ht="13.8">
      <c r="B58" s="14">
        <v>10158</v>
      </c>
      <c r="C58" s="15" t="s">
        <v>70</v>
      </c>
      <c r="D58" s="16">
        <v>1</v>
      </c>
      <c r="E58" s="16">
        <v>0</v>
      </c>
      <c r="F58" s="18">
        <f>RHWM!M58</f>
        <v>2.3730000000000002</v>
      </c>
      <c r="G58" s="18">
        <f>RHWM!N58</f>
        <v>2.3730000000000002</v>
      </c>
      <c r="H58" s="18">
        <f>RHWM!O58</f>
        <v>2.6629999999999998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2:14" ht="13.8">
      <c r="B59" s="14">
        <v>10170</v>
      </c>
      <c r="C59" s="15" t="s">
        <v>71</v>
      </c>
      <c r="D59" s="16">
        <v>1</v>
      </c>
      <c r="E59" s="16">
        <v>0</v>
      </c>
      <c r="F59" s="18">
        <f>RHWM!M59</f>
        <v>240.07900000000001</v>
      </c>
      <c r="G59" s="18">
        <f>RHWM!N59</f>
        <v>241.69</v>
      </c>
      <c r="H59" s="18">
        <f>RHWM!O59</f>
        <v>239.52199999999999</v>
      </c>
      <c r="I59" s="18">
        <v>0.55700000000000005</v>
      </c>
      <c r="J59" s="18">
        <v>2.1680000000000001</v>
      </c>
      <c r="K59" s="18">
        <v>0.55700000000000005</v>
      </c>
      <c r="L59" s="18">
        <v>0</v>
      </c>
      <c r="M59" s="18">
        <v>0</v>
      </c>
      <c r="N59" s="18">
        <v>2.1680000000000001</v>
      </c>
    </row>
    <row r="60" spans="2:14" ht="13.8">
      <c r="B60" s="14">
        <v>10172</v>
      </c>
      <c r="C60" s="15" t="s">
        <v>72</v>
      </c>
      <c r="D60" s="16">
        <v>1</v>
      </c>
      <c r="E60" s="16">
        <v>0</v>
      </c>
      <c r="F60" s="18">
        <f>RHWM!M60</f>
        <v>5.47</v>
      </c>
      <c r="G60" s="18">
        <f>RHWM!N60</f>
        <v>5.4829999999999997</v>
      </c>
      <c r="H60" s="18">
        <f>RHWM!O60</f>
        <v>5.8209999999999997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</row>
    <row r="61" spans="2:14" ht="13.8">
      <c r="B61" s="14">
        <v>10173</v>
      </c>
      <c r="C61" s="15" t="s">
        <v>73</v>
      </c>
      <c r="D61" s="16">
        <v>0</v>
      </c>
      <c r="E61" s="16">
        <v>1</v>
      </c>
      <c r="F61" s="18">
        <f>RHWM!M61</f>
        <v>38.298000000000002</v>
      </c>
      <c r="G61" s="18">
        <f>RHWM!N61</f>
        <v>38.832000000000001</v>
      </c>
      <c r="H61" s="18">
        <f>RHWM!O61</f>
        <v>31.603000000000002</v>
      </c>
      <c r="I61" s="18">
        <v>6.6950000000000003</v>
      </c>
      <c r="J61" s="18">
        <v>7.2290000000000001</v>
      </c>
      <c r="K61" s="18">
        <v>0</v>
      </c>
      <c r="L61" s="18">
        <v>0</v>
      </c>
      <c r="M61" s="18">
        <v>6.6950000000000003</v>
      </c>
      <c r="N61" s="18">
        <v>7.2290000000000001</v>
      </c>
    </row>
    <row r="62" spans="2:14" ht="13.8">
      <c r="B62" s="14">
        <v>10174</v>
      </c>
      <c r="C62" s="15" t="s">
        <v>74</v>
      </c>
      <c r="D62" s="16">
        <v>1</v>
      </c>
      <c r="E62" s="16">
        <v>0</v>
      </c>
      <c r="F62" s="18">
        <f>RHWM!M62</f>
        <v>0.497</v>
      </c>
      <c r="G62" s="18">
        <f>RHWM!N62</f>
        <v>0.497</v>
      </c>
      <c r="H62" s="18">
        <f>RHWM!O62</f>
        <v>0.48399999999999999</v>
      </c>
      <c r="I62" s="18">
        <v>1.2999999999999999E-2</v>
      </c>
      <c r="J62" s="18">
        <v>1.2999999999999999E-2</v>
      </c>
      <c r="K62" s="18">
        <v>1.2999999999999999E-2</v>
      </c>
      <c r="L62" s="18">
        <v>1.2999999999999999E-2</v>
      </c>
      <c r="M62" s="18">
        <v>0</v>
      </c>
      <c r="N62" s="18">
        <v>0</v>
      </c>
    </row>
    <row r="63" spans="2:14" ht="13.8">
      <c r="B63" s="14">
        <v>10177</v>
      </c>
      <c r="C63" s="15" t="s">
        <v>75</v>
      </c>
      <c r="D63" s="16">
        <v>1</v>
      </c>
      <c r="E63" s="16">
        <v>0</v>
      </c>
      <c r="F63" s="18">
        <f>RHWM!M63</f>
        <v>8.907</v>
      </c>
      <c r="G63" s="18">
        <f>RHWM!N63</f>
        <v>8.9280000000000008</v>
      </c>
      <c r="H63" s="18">
        <f>RHWM!O63</f>
        <v>11.127000000000001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</row>
    <row r="64" spans="2:14" ht="13.8">
      <c r="B64" s="14">
        <v>10179</v>
      </c>
      <c r="C64" s="15" t="s">
        <v>76</v>
      </c>
      <c r="D64" s="16">
        <v>1</v>
      </c>
      <c r="E64" s="16">
        <v>0</v>
      </c>
      <c r="F64" s="18">
        <f>RHWM!M64</f>
        <v>182.45099999999999</v>
      </c>
      <c r="G64" s="18">
        <f>RHWM!N64</f>
        <v>185.14099999999999</v>
      </c>
      <c r="H64" s="18">
        <f>RHWM!O64</f>
        <v>159.13200000000001</v>
      </c>
      <c r="I64" s="18">
        <v>23.318999999999999</v>
      </c>
      <c r="J64" s="18">
        <v>26.009</v>
      </c>
      <c r="K64" s="18">
        <v>0</v>
      </c>
      <c r="L64" s="18">
        <v>0</v>
      </c>
      <c r="M64" s="18">
        <v>23.318999999999999</v>
      </c>
      <c r="N64" s="18">
        <v>26.009</v>
      </c>
    </row>
    <row r="65" spans="2:14" ht="13.8">
      <c r="B65" s="14">
        <v>10183</v>
      </c>
      <c r="C65" s="15" t="s">
        <v>77</v>
      </c>
      <c r="D65" s="16">
        <v>1</v>
      </c>
      <c r="E65" s="16">
        <v>0</v>
      </c>
      <c r="F65" s="18">
        <f>RHWM!M65</f>
        <v>123.58</v>
      </c>
      <c r="G65" s="18">
        <f>RHWM!N65</f>
        <v>124.072</v>
      </c>
      <c r="H65" s="18">
        <f>RHWM!O65</f>
        <v>111.94199999999999</v>
      </c>
      <c r="I65" s="18">
        <v>11.638</v>
      </c>
      <c r="J65" s="18">
        <v>12.13</v>
      </c>
      <c r="K65" s="18">
        <v>0</v>
      </c>
      <c r="L65" s="18">
        <v>0</v>
      </c>
      <c r="M65" s="18">
        <v>11.638</v>
      </c>
      <c r="N65" s="18">
        <v>12.13</v>
      </c>
    </row>
    <row r="66" spans="2:14" ht="13.8">
      <c r="B66" s="14">
        <v>10186</v>
      </c>
      <c r="C66" s="15" t="s">
        <v>78</v>
      </c>
      <c r="D66" s="16">
        <v>1</v>
      </c>
      <c r="E66" s="16">
        <v>0</v>
      </c>
      <c r="F66" s="18">
        <f>RHWM!M66</f>
        <v>18.152000000000001</v>
      </c>
      <c r="G66" s="18">
        <f>RHWM!N66</f>
        <v>18.260000000000002</v>
      </c>
      <c r="H66" s="18">
        <f>RHWM!O66</f>
        <v>20.334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</row>
    <row r="67" spans="2:14" ht="13.8">
      <c r="B67" s="14">
        <v>10190</v>
      </c>
      <c r="C67" s="15" t="s">
        <v>79</v>
      </c>
      <c r="D67" s="16">
        <v>1</v>
      </c>
      <c r="E67" s="16">
        <v>0</v>
      </c>
      <c r="F67" s="18">
        <f>RHWM!M67</f>
        <v>5.3890000000000002</v>
      </c>
      <c r="G67" s="18">
        <f>RHWM!N67</f>
        <v>5.4</v>
      </c>
      <c r="H67" s="18">
        <f>RHWM!O67</f>
        <v>4.952</v>
      </c>
      <c r="I67" s="18">
        <v>0.437</v>
      </c>
      <c r="J67" s="18">
        <v>0.44800000000000001</v>
      </c>
      <c r="K67" s="18">
        <v>0.437</v>
      </c>
      <c r="L67" s="18">
        <v>0.44800000000000001</v>
      </c>
      <c r="M67" s="18">
        <v>0</v>
      </c>
      <c r="N67" s="18">
        <v>0</v>
      </c>
    </row>
    <row r="68" spans="2:14" ht="13.8">
      <c r="B68" s="14">
        <v>10191</v>
      </c>
      <c r="C68" s="15" t="s">
        <v>80</v>
      </c>
      <c r="D68" s="16">
        <v>1</v>
      </c>
      <c r="E68" s="16">
        <v>0</v>
      </c>
      <c r="F68" s="18">
        <f>RHWM!M68</f>
        <v>129.17099999999999</v>
      </c>
      <c r="G68" s="18">
        <f>RHWM!N68</f>
        <v>129.197</v>
      </c>
      <c r="H68" s="18">
        <f>RHWM!O68</f>
        <v>125.16800000000001</v>
      </c>
      <c r="I68" s="18">
        <v>4.0030000000000001</v>
      </c>
      <c r="J68" s="18">
        <v>4.0289999999999999</v>
      </c>
      <c r="K68" s="18">
        <v>0</v>
      </c>
      <c r="L68" s="18">
        <v>0</v>
      </c>
      <c r="M68" s="18">
        <v>4.0030000000000001</v>
      </c>
      <c r="N68" s="18">
        <v>4.0289999999999999</v>
      </c>
    </row>
    <row r="69" spans="2:14" ht="13.8">
      <c r="B69" s="14">
        <v>10197</v>
      </c>
      <c r="C69" s="15" t="s">
        <v>81</v>
      </c>
      <c r="D69" s="16">
        <v>1</v>
      </c>
      <c r="E69" s="16">
        <v>0</v>
      </c>
      <c r="F69" s="18">
        <f>RHWM!M69</f>
        <v>26.672000000000001</v>
      </c>
      <c r="G69" s="18">
        <f>RHWM!N69</f>
        <v>26.640999999999998</v>
      </c>
      <c r="H69" s="18">
        <f>RHWM!O69</f>
        <v>21.704000000000001</v>
      </c>
      <c r="I69" s="18">
        <v>4.968</v>
      </c>
      <c r="J69" s="18">
        <v>4.9370000000000003</v>
      </c>
      <c r="K69" s="18">
        <v>0</v>
      </c>
      <c r="L69" s="18">
        <v>0</v>
      </c>
      <c r="M69" s="18">
        <v>4.968</v>
      </c>
      <c r="N69" s="18">
        <v>4.9370000000000003</v>
      </c>
    </row>
    <row r="70" spans="2:14" ht="13.8">
      <c r="B70" s="14">
        <v>10202</v>
      </c>
      <c r="C70" s="15" t="s">
        <v>82</v>
      </c>
      <c r="D70" s="16">
        <v>1</v>
      </c>
      <c r="E70" s="16">
        <v>0</v>
      </c>
      <c r="F70" s="18">
        <f>RHWM!M70</f>
        <v>14.638</v>
      </c>
      <c r="G70" s="18">
        <f>RHWM!N70</f>
        <v>14.763</v>
      </c>
      <c r="H70" s="18">
        <f>RHWM!O70</f>
        <v>12.494999999999999</v>
      </c>
      <c r="I70" s="18">
        <v>2.1429999999999998</v>
      </c>
      <c r="J70" s="18">
        <v>2.2679999999999998</v>
      </c>
      <c r="K70" s="18">
        <v>0</v>
      </c>
      <c r="L70" s="18">
        <v>0</v>
      </c>
      <c r="M70" s="18">
        <v>2.1429999999999998</v>
      </c>
      <c r="N70" s="18">
        <v>2.2679999999999998</v>
      </c>
    </row>
    <row r="71" spans="2:14" ht="13.8">
      <c r="B71" s="14">
        <v>10203</v>
      </c>
      <c r="C71" s="15" t="s">
        <v>83</v>
      </c>
      <c r="D71" s="16">
        <v>1</v>
      </c>
      <c r="E71" s="16">
        <v>0</v>
      </c>
      <c r="F71" s="18">
        <f>RHWM!M71</f>
        <v>6.4729999999999999</v>
      </c>
      <c r="G71" s="18">
        <f>RHWM!N71</f>
        <v>6.5</v>
      </c>
      <c r="H71" s="18">
        <f>RHWM!O71</f>
        <v>5.9269999999999996</v>
      </c>
      <c r="I71" s="18">
        <v>0.54600000000000004</v>
      </c>
      <c r="J71" s="18">
        <v>0.57299999999999995</v>
      </c>
      <c r="K71" s="18">
        <v>0.54600000000000004</v>
      </c>
      <c r="L71" s="18">
        <v>0.57299999999999995</v>
      </c>
      <c r="M71" s="18">
        <v>0</v>
      </c>
      <c r="N71" s="18">
        <v>0</v>
      </c>
    </row>
    <row r="72" spans="2:14" ht="13.8">
      <c r="B72" s="14">
        <v>10204</v>
      </c>
      <c r="C72" s="15" t="s">
        <v>84</v>
      </c>
      <c r="D72" s="16">
        <v>1</v>
      </c>
      <c r="E72" s="16">
        <v>0</v>
      </c>
      <c r="F72" s="18">
        <f>RHWM!M72</f>
        <v>62.107999999999997</v>
      </c>
      <c r="G72" s="18">
        <f>RHWM!N72</f>
        <v>62.02</v>
      </c>
      <c r="H72" s="18">
        <f>RHWM!O72</f>
        <v>75.888999999999996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</row>
    <row r="73" spans="2:14" ht="13.8">
      <c r="B73" s="14">
        <v>10209</v>
      </c>
      <c r="C73" s="15" t="s">
        <v>85</v>
      </c>
      <c r="D73" s="16">
        <v>1</v>
      </c>
      <c r="E73" s="16">
        <v>0</v>
      </c>
      <c r="F73" s="18">
        <f>RHWM!M73</f>
        <v>117.752</v>
      </c>
      <c r="G73" s="18">
        <f>RHWM!N73</f>
        <v>118.58199999999999</v>
      </c>
      <c r="H73" s="18">
        <f>RHWM!O73</f>
        <v>100.05500000000001</v>
      </c>
      <c r="I73" s="18">
        <v>17.696999999999999</v>
      </c>
      <c r="J73" s="18">
        <v>18.527000000000001</v>
      </c>
      <c r="K73" s="18">
        <v>0</v>
      </c>
      <c r="L73" s="18">
        <v>0</v>
      </c>
      <c r="M73" s="18">
        <v>17.696999999999999</v>
      </c>
      <c r="N73" s="18">
        <v>18.527000000000001</v>
      </c>
    </row>
    <row r="74" spans="2:14" ht="13.8">
      <c r="B74" s="14">
        <v>10230</v>
      </c>
      <c r="C74" s="15" t="s">
        <v>86</v>
      </c>
      <c r="D74" s="16">
        <v>1</v>
      </c>
      <c r="E74" s="16">
        <v>0</v>
      </c>
      <c r="F74" s="18">
        <f>RHWM!M74</f>
        <v>12.29</v>
      </c>
      <c r="G74" s="18">
        <f>RHWM!N74</f>
        <v>12.353</v>
      </c>
      <c r="H74" s="18">
        <f>RHWM!O74</f>
        <v>9.2550000000000008</v>
      </c>
      <c r="I74" s="18">
        <v>3.0350000000000001</v>
      </c>
      <c r="J74" s="18">
        <v>3.0979999999999999</v>
      </c>
      <c r="K74" s="18">
        <v>0</v>
      </c>
      <c r="L74" s="18">
        <v>0</v>
      </c>
      <c r="M74" s="18">
        <v>3.0350000000000001</v>
      </c>
      <c r="N74" s="18">
        <v>3.0979999999999999</v>
      </c>
    </row>
    <row r="75" spans="2:14" ht="13.8">
      <c r="B75" s="14">
        <v>10231</v>
      </c>
      <c r="C75" s="15" t="s">
        <v>87</v>
      </c>
      <c r="D75" s="16">
        <v>1</v>
      </c>
      <c r="E75" s="16">
        <v>0</v>
      </c>
      <c r="F75" s="18">
        <f>RHWM!M75</f>
        <v>45.048000000000002</v>
      </c>
      <c r="G75" s="18">
        <f>RHWM!N75</f>
        <v>45.381999999999998</v>
      </c>
      <c r="H75" s="18">
        <f>RHWM!O75</f>
        <v>34.969000000000001</v>
      </c>
      <c r="I75" s="18">
        <v>10.079000000000001</v>
      </c>
      <c r="J75" s="18">
        <v>10.413</v>
      </c>
      <c r="K75" s="18">
        <v>0</v>
      </c>
      <c r="L75" s="18">
        <v>0</v>
      </c>
      <c r="M75" s="18">
        <v>10.079000000000001</v>
      </c>
      <c r="N75" s="18">
        <v>10.413</v>
      </c>
    </row>
    <row r="76" spans="2:14" ht="13.8">
      <c r="B76" s="14">
        <v>10234</v>
      </c>
      <c r="C76" s="15" t="s">
        <v>88</v>
      </c>
      <c r="D76" s="16">
        <v>1</v>
      </c>
      <c r="E76" s="16">
        <v>0</v>
      </c>
      <c r="F76" s="18">
        <f>RHWM!M76</f>
        <v>58.776000000000003</v>
      </c>
      <c r="G76" s="18">
        <f>RHWM!N76</f>
        <v>59.573999999999998</v>
      </c>
      <c r="H76" s="18">
        <f>RHWM!O76</f>
        <v>48.648000000000003</v>
      </c>
      <c r="I76" s="18">
        <v>10.128</v>
      </c>
      <c r="J76" s="18">
        <v>10.926</v>
      </c>
      <c r="K76" s="18">
        <v>0</v>
      </c>
      <c r="L76" s="18">
        <v>0</v>
      </c>
      <c r="M76" s="18">
        <v>10.128</v>
      </c>
      <c r="N76" s="18">
        <v>10.926</v>
      </c>
    </row>
    <row r="77" spans="2:14" ht="13.8">
      <c r="B77" s="14">
        <v>10235</v>
      </c>
      <c r="C77" s="15" t="s">
        <v>89</v>
      </c>
      <c r="D77" s="16">
        <v>1</v>
      </c>
      <c r="E77" s="16">
        <v>0</v>
      </c>
      <c r="F77" s="18">
        <f>RHWM!M77</f>
        <v>30.675999999999998</v>
      </c>
      <c r="G77" s="18">
        <f>RHWM!N77</f>
        <v>30.829000000000001</v>
      </c>
      <c r="H77" s="18">
        <f>RHWM!O77</f>
        <v>31.587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</row>
    <row r="78" spans="2:14" ht="13.8">
      <c r="B78" s="14">
        <v>10236</v>
      </c>
      <c r="C78" s="15" t="s">
        <v>90</v>
      </c>
      <c r="D78" s="16">
        <v>0</v>
      </c>
      <c r="E78" s="16">
        <v>1</v>
      </c>
      <c r="F78" s="18">
        <f>RHWM!M78</f>
        <v>27.38</v>
      </c>
      <c r="G78" s="18">
        <f>RHWM!N78</f>
        <v>27.38</v>
      </c>
      <c r="H78" s="18">
        <f>RHWM!O78</f>
        <v>27.760999999999999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</row>
    <row r="79" spans="2:14" ht="13.8">
      <c r="B79" s="14">
        <v>10237</v>
      </c>
      <c r="C79" s="15" t="s">
        <v>91</v>
      </c>
      <c r="D79" s="16">
        <v>1</v>
      </c>
      <c r="E79" s="16">
        <v>0</v>
      </c>
      <c r="F79" s="18">
        <f>RHWM!M79</f>
        <v>111.685</v>
      </c>
      <c r="G79" s="18">
        <f>RHWM!N79</f>
        <v>111.77200000000001</v>
      </c>
      <c r="H79" s="18">
        <f>RHWM!O79</f>
        <v>108.49</v>
      </c>
      <c r="I79" s="18">
        <v>3.1949999999999998</v>
      </c>
      <c r="J79" s="18">
        <v>3.282</v>
      </c>
      <c r="K79" s="18">
        <v>0</v>
      </c>
      <c r="L79" s="18">
        <v>0</v>
      </c>
      <c r="M79" s="18">
        <v>3.1949999999999998</v>
      </c>
      <c r="N79" s="18">
        <v>3.282</v>
      </c>
    </row>
    <row r="80" spans="2:14" ht="13.8">
      <c r="B80" s="14">
        <v>10239</v>
      </c>
      <c r="C80" s="15" t="s">
        <v>92</v>
      </c>
      <c r="D80" s="16">
        <v>0</v>
      </c>
      <c r="E80" s="16">
        <v>1</v>
      </c>
      <c r="F80" s="18">
        <f>RHWM!M80</f>
        <v>14.657</v>
      </c>
      <c r="G80" s="18">
        <f>RHWM!N80</f>
        <v>14.657</v>
      </c>
      <c r="H80" s="18">
        <f>RHWM!O80</f>
        <v>13.355</v>
      </c>
      <c r="I80" s="18">
        <v>1.302</v>
      </c>
      <c r="J80" s="18">
        <v>1.302</v>
      </c>
      <c r="K80" s="18">
        <v>0</v>
      </c>
      <c r="L80" s="18">
        <v>0</v>
      </c>
      <c r="M80" s="18">
        <v>1.302</v>
      </c>
      <c r="N80" s="18">
        <v>1.302</v>
      </c>
    </row>
    <row r="81" spans="2:14" ht="13.8">
      <c r="B81" s="14">
        <v>10242</v>
      </c>
      <c r="C81" s="15" t="s">
        <v>93</v>
      </c>
      <c r="D81" s="16">
        <v>1</v>
      </c>
      <c r="E81" s="16">
        <v>0</v>
      </c>
      <c r="F81" s="18">
        <f>RHWM!M81</f>
        <v>9.6379999999999999</v>
      </c>
      <c r="G81" s="18">
        <f>RHWM!N81</f>
        <v>9.702</v>
      </c>
      <c r="H81" s="18">
        <f>RHWM!O81</f>
        <v>9.0869999999999997</v>
      </c>
      <c r="I81" s="18">
        <v>0.55100000000000005</v>
      </c>
      <c r="J81" s="18">
        <v>0.61499999999999999</v>
      </c>
      <c r="K81" s="18">
        <v>0.55100000000000005</v>
      </c>
      <c r="L81" s="18">
        <v>0.61499999999999999</v>
      </c>
      <c r="M81" s="18">
        <v>0</v>
      </c>
      <c r="N81" s="18">
        <v>0</v>
      </c>
    </row>
    <row r="82" spans="2:14" ht="13.8">
      <c r="B82" s="14">
        <v>10244</v>
      </c>
      <c r="C82" s="15" t="s">
        <v>94</v>
      </c>
      <c r="D82" s="16">
        <v>1</v>
      </c>
      <c r="E82" s="16">
        <v>0</v>
      </c>
      <c r="F82" s="18">
        <f>RHWM!M82</f>
        <v>98.138000000000005</v>
      </c>
      <c r="G82" s="18">
        <f>RHWM!N82</f>
        <v>99.471999999999994</v>
      </c>
      <c r="H82" s="18">
        <f>RHWM!O82</f>
        <v>82.070999999999998</v>
      </c>
      <c r="I82" s="18">
        <v>16.067</v>
      </c>
      <c r="J82" s="18">
        <v>17.401</v>
      </c>
      <c r="K82" s="18">
        <v>0</v>
      </c>
      <c r="L82" s="18">
        <v>0</v>
      </c>
      <c r="M82" s="18">
        <v>16.067</v>
      </c>
      <c r="N82" s="18">
        <v>17.401</v>
      </c>
    </row>
    <row r="83" spans="2:14" ht="13.8">
      <c r="B83" s="14">
        <v>10246</v>
      </c>
      <c r="C83" s="15" t="s">
        <v>95</v>
      </c>
      <c r="D83" s="16">
        <v>1</v>
      </c>
      <c r="E83" s="16">
        <v>0</v>
      </c>
      <c r="F83" s="18">
        <f>RHWM!M83</f>
        <v>9.6560000000000006</v>
      </c>
      <c r="G83" s="18">
        <f>RHWM!N83</f>
        <v>9.6929999999999996</v>
      </c>
      <c r="H83" s="18">
        <f>RHWM!O83</f>
        <v>8.5730000000000004</v>
      </c>
      <c r="I83" s="18">
        <v>1.083</v>
      </c>
      <c r="J83" s="18">
        <v>1.1200000000000001</v>
      </c>
      <c r="K83" s="18">
        <v>0</v>
      </c>
      <c r="L83" s="18">
        <v>0</v>
      </c>
      <c r="M83" s="18">
        <v>1.083</v>
      </c>
      <c r="N83" s="18">
        <v>1.1200000000000001</v>
      </c>
    </row>
    <row r="84" spans="2:14" ht="13.8">
      <c r="B84" s="14">
        <v>10247</v>
      </c>
      <c r="C84" s="15" t="s">
        <v>96</v>
      </c>
      <c r="D84" s="16">
        <v>1</v>
      </c>
      <c r="E84" s="16">
        <v>0</v>
      </c>
      <c r="F84" s="18">
        <f>RHWM!M84</f>
        <v>77.894000000000005</v>
      </c>
      <c r="G84" s="18">
        <f>RHWM!N84</f>
        <v>78.463999999999999</v>
      </c>
      <c r="H84" s="18">
        <f>RHWM!O84</f>
        <v>76.244</v>
      </c>
      <c r="I84" s="18">
        <v>1.65</v>
      </c>
      <c r="J84" s="18">
        <v>2.2200000000000002</v>
      </c>
      <c r="K84" s="18">
        <v>0</v>
      </c>
      <c r="L84" s="18">
        <v>0</v>
      </c>
      <c r="M84" s="18">
        <v>1.65</v>
      </c>
      <c r="N84" s="18">
        <v>2.2200000000000002</v>
      </c>
    </row>
    <row r="85" spans="2:14" ht="13.8">
      <c r="B85" s="14">
        <v>10256</v>
      </c>
      <c r="C85" s="15" t="s">
        <v>97</v>
      </c>
      <c r="D85" s="16">
        <v>1</v>
      </c>
      <c r="E85" s="16">
        <v>0</v>
      </c>
      <c r="F85" s="18">
        <f>RHWM!M85</f>
        <v>51.1</v>
      </c>
      <c r="G85" s="18">
        <f>RHWM!N85</f>
        <v>51.655999999999999</v>
      </c>
      <c r="H85" s="18">
        <f>RHWM!O85</f>
        <v>44.591000000000001</v>
      </c>
      <c r="I85" s="18">
        <v>6.5090000000000003</v>
      </c>
      <c r="J85" s="18">
        <v>7.0650000000000004</v>
      </c>
      <c r="K85" s="18">
        <v>0</v>
      </c>
      <c r="L85" s="18">
        <v>0</v>
      </c>
      <c r="M85" s="18">
        <v>6.5090000000000003</v>
      </c>
      <c r="N85" s="18">
        <v>7.0650000000000004</v>
      </c>
    </row>
    <row r="86" spans="2:14" ht="13.8">
      <c r="B86" s="14">
        <v>10258</v>
      </c>
      <c r="C86" s="15" t="s">
        <v>98</v>
      </c>
      <c r="D86" s="16">
        <v>1</v>
      </c>
      <c r="E86" s="16">
        <v>0</v>
      </c>
      <c r="F86" s="18">
        <f>RHWM!M86</f>
        <v>38.816000000000003</v>
      </c>
      <c r="G86" s="18">
        <f>RHWM!N86</f>
        <v>38.969000000000001</v>
      </c>
      <c r="H86" s="18">
        <f>RHWM!O86</f>
        <v>36.201999999999998</v>
      </c>
      <c r="I86" s="18">
        <v>2.6139999999999999</v>
      </c>
      <c r="J86" s="18">
        <v>2.7669999999999999</v>
      </c>
      <c r="K86" s="18">
        <v>0</v>
      </c>
      <c r="L86" s="18">
        <v>0</v>
      </c>
      <c r="M86" s="18">
        <v>2.6139999999999999</v>
      </c>
      <c r="N86" s="18">
        <v>2.7669999999999999</v>
      </c>
    </row>
    <row r="87" spans="2:14" ht="13.8">
      <c r="B87" s="14">
        <v>10259</v>
      </c>
      <c r="C87" s="15" t="s">
        <v>99</v>
      </c>
      <c r="D87" s="16">
        <v>1</v>
      </c>
      <c r="E87" s="16">
        <v>0</v>
      </c>
      <c r="F87" s="18">
        <f>RHWM!M87</f>
        <v>29.003</v>
      </c>
      <c r="G87" s="18">
        <f>RHWM!N87</f>
        <v>29.167999999999999</v>
      </c>
      <c r="H87" s="18">
        <f>RHWM!O87</f>
        <v>25.741</v>
      </c>
      <c r="I87" s="18">
        <v>3.262</v>
      </c>
      <c r="J87" s="18">
        <v>3.427</v>
      </c>
      <c r="K87" s="18">
        <v>0</v>
      </c>
      <c r="L87" s="18">
        <v>0</v>
      </c>
      <c r="M87" s="18">
        <v>3.262</v>
      </c>
      <c r="N87" s="18">
        <v>3.427</v>
      </c>
    </row>
    <row r="88" spans="2:14" ht="13.8">
      <c r="B88" s="14">
        <v>10260</v>
      </c>
      <c r="C88" s="15" t="s">
        <v>100</v>
      </c>
      <c r="D88" s="16">
        <v>1</v>
      </c>
      <c r="E88" s="16">
        <v>0</v>
      </c>
      <c r="F88" s="18">
        <f>RHWM!M88</f>
        <v>27.416</v>
      </c>
      <c r="G88" s="18">
        <f>RHWM!N88</f>
        <v>27.53</v>
      </c>
      <c r="H88" s="18">
        <f>RHWM!O88</f>
        <v>25.073</v>
      </c>
      <c r="I88" s="18">
        <v>2.343</v>
      </c>
      <c r="J88" s="18">
        <v>2.4569999999999999</v>
      </c>
      <c r="K88" s="18">
        <v>0</v>
      </c>
      <c r="L88" s="18">
        <v>0</v>
      </c>
      <c r="M88" s="18">
        <v>2.343</v>
      </c>
      <c r="N88" s="18">
        <v>2.4569999999999999</v>
      </c>
    </row>
    <row r="89" spans="2:14" ht="13.8">
      <c r="B89" s="14">
        <v>10273</v>
      </c>
      <c r="C89" s="15" t="s">
        <v>101</v>
      </c>
      <c r="D89" s="16">
        <v>1</v>
      </c>
      <c r="E89" s="16">
        <v>0</v>
      </c>
      <c r="F89" s="18">
        <f>RHWM!M89</f>
        <v>8.4589999999999996</v>
      </c>
      <c r="G89" s="18">
        <f>RHWM!N89</f>
        <v>8.468</v>
      </c>
      <c r="H89" s="18">
        <f>RHWM!O89</f>
        <v>5.61</v>
      </c>
      <c r="I89" s="18">
        <v>2.8490000000000002</v>
      </c>
      <c r="J89" s="18">
        <v>2.8580000000000001</v>
      </c>
      <c r="K89" s="18">
        <v>0</v>
      </c>
      <c r="L89" s="18">
        <v>0</v>
      </c>
      <c r="M89" s="18">
        <v>2.8490000000000002</v>
      </c>
      <c r="N89" s="18">
        <v>2.8580000000000001</v>
      </c>
    </row>
    <row r="90" spans="2:14" ht="13.8">
      <c r="B90" s="14">
        <v>10278</v>
      </c>
      <c r="C90" s="15" t="s">
        <v>102</v>
      </c>
      <c r="D90" s="16">
        <v>0</v>
      </c>
      <c r="E90" s="16">
        <v>1</v>
      </c>
      <c r="F90" s="18">
        <f>RHWM!M90</f>
        <v>38.459000000000003</v>
      </c>
      <c r="G90" s="18">
        <f>RHWM!N90</f>
        <v>39.009</v>
      </c>
      <c r="H90" s="18">
        <f>RHWM!O90</f>
        <v>34.271999999999998</v>
      </c>
      <c r="I90" s="18">
        <v>4.1870000000000003</v>
      </c>
      <c r="J90" s="18">
        <v>4.7370000000000001</v>
      </c>
      <c r="K90" s="18">
        <v>0</v>
      </c>
      <c r="L90" s="18">
        <v>0</v>
      </c>
      <c r="M90" s="18">
        <v>4.1870000000000003</v>
      </c>
      <c r="N90" s="18">
        <v>4.7370000000000001</v>
      </c>
    </row>
    <row r="91" spans="2:14" ht="13.8">
      <c r="B91" s="14">
        <v>10279</v>
      </c>
      <c r="C91" s="15" t="s">
        <v>103</v>
      </c>
      <c r="D91" s="16">
        <v>1</v>
      </c>
      <c r="E91" s="16">
        <v>0</v>
      </c>
      <c r="F91" s="18">
        <f>RHWM!M91</f>
        <v>69.447000000000003</v>
      </c>
      <c r="G91" s="18">
        <f>RHWM!N91</f>
        <v>70.869</v>
      </c>
      <c r="H91" s="18">
        <f>RHWM!O91</f>
        <v>61.779000000000003</v>
      </c>
      <c r="I91" s="18">
        <v>7.6680000000000001</v>
      </c>
      <c r="J91" s="18">
        <v>9.09</v>
      </c>
      <c r="K91" s="18">
        <v>0</v>
      </c>
      <c r="L91" s="18">
        <v>0</v>
      </c>
      <c r="M91" s="18">
        <v>7.6680000000000001</v>
      </c>
      <c r="N91" s="18">
        <v>9.09</v>
      </c>
    </row>
    <row r="92" spans="2:14" ht="13.8">
      <c r="B92" s="14">
        <v>10284</v>
      </c>
      <c r="C92" s="15" t="s">
        <v>104</v>
      </c>
      <c r="D92" s="16">
        <v>1</v>
      </c>
      <c r="E92" s="16">
        <v>0</v>
      </c>
      <c r="F92" s="18">
        <f>RHWM!M92</f>
        <v>9.7829999999999995</v>
      </c>
      <c r="G92" s="18">
        <f>RHWM!N92</f>
        <v>9.7829999999999995</v>
      </c>
      <c r="H92" s="18">
        <f>RHWM!O92</f>
        <v>9.69</v>
      </c>
      <c r="I92" s="18">
        <v>9.2999999999999999E-2</v>
      </c>
      <c r="J92" s="18">
        <v>9.2999999999999999E-2</v>
      </c>
      <c r="K92" s="18">
        <v>9.2999999999999999E-2</v>
      </c>
      <c r="L92" s="18">
        <v>9.2999999999999999E-2</v>
      </c>
      <c r="M92" s="18">
        <v>0</v>
      </c>
      <c r="N92" s="18">
        <v>0</v>
      </c>
    </row>
    <row r="93" spans="2:14" ht="13.8">
      <c r="B93" s="14">
        <v>10285</v>
      </c>
      <c r="C93" s="15" t="s">
        <v>105</v>
      </c>
      <c r="D93" s="16">
        <v>0</v>
      </c>
      <c r="E93" s="16">
        <v>1</v>
      </c>
      <c r="F93" s="18">
        <f>RHWM!M93</f>
        <v>6.93</v>
      </c>
      <c r="G93" s="18">
        <f>RHWM!N93</f>
        <v>6.9740000000000002</v>
      </c>
      <c r="H93" s="18">
        <f>RHWM!O93</f>
        <v>6.2279999999999998</v>
      </c>
      <c r="I93" s="18">
        <v>0.70199999999999996</v>
      </c>
      <c r="J93" s="18">
        <v>0.746</v>
      </c>
      <c r="K93" s="18">
        <v>0</v>
      </c>
      <c r="L93" s="18">
        <v>0</v>
      </c>
      <c r="M93" s="18">
        <v>0.70199999999999996</v>
      </c>
      <c r="N93" s="18">
        <v>0.746</v>
      </c>
    </row>
    <row r="94" spans="2:14" ht="13.8">
      <c r="B94" s="14">
        <v>10286</v>
      </c>
      <c r="C94" s="15" t="s">
        <v>106</v>
      </c>
      <c r="D94" s="16">
        <v>1</v>
      </c>
      <c r="E94" s="16">
        <v>0</v>
      </c>
      <c r="F94" s="18">
        <f>RHWM!M94</f>
        <v>48.448999999999998</v>
      </c>
      <c r="G94" s="18">
        <f>RHWM!N94</f>
        <v>48.305</v>
      </c>
      <c r="H94" s="18">
        <f>RHWM!O94</f>
        <v>43.795000000000002</v>
      </c>
      <c r="I94" s="18">
        <v>4.6539999999999999</v>
      </c>
      <c r="J94" s="18">
        <v>4.51</v>
      </c>
      <c r="K94" s="18">
        <v>0</v>
      </c>
      <c r="L94" s="18">
        <v>0</v>
      </c>
      <c r="M94" s="18">
        <v>4.6539999999999999</v>
      </c>
      <c r="N94" s="18">
        <v>4.51</v>
      </c>
    </row>
    <row r="95" spans="2:14" ht="13.8">
      <c r="B95" s="14">
        <v>10288</v>
      </c>
      <c r="C95" s="15" t="s">
        <v>107</v>
      </c>
      <c r="D95" s="16">
        <v>0</v>
      </c>
      <c r="E95" s="16">
        <v>1</v>
      </c>
      <c r="F95" s="18">
        <f>RHWM!M95</f>
        <v>25.02</v>
      </c>
      <c r="G95" s="18">
        <f>RHWM!N95</f>
        <v>25.096</v>
      </c>
      <c r="H95" s="18">
        <f>RHWM!O95</f>
        <v>23.594000000000001</v>
      </c>
      <c r="I95" s="18">
        <v>1.4259999999999999</v>
      </c>
      <c r="J95" s="18">
        <v>1.502</v>
      </c>
      <c r="K95" s="18">
        <v>0</v>
      </c>
      <c r="L95" s="18">
        <v>0</v>
      </c>
      <c r="M95" s="18">
        <v>1.4259999999999999</v>
      </c>
      <c r="N95" s="18">
        <v>1.502</v>
      </c>
    </row>
    <row r="96" spans="2:14" ht="13.8">
      <c r="B96" s="14">
        <v>10291</v>
      </c>
      <c r="C96" s="15" t="s">
        <v>108</v>
      </c>
      <c r="D96" s="16">
        <v>1</v>
      </c>
      <c r="E96" s="16">
        <v>0</v>
      </c>
      <c r="F96" s="18">
        <f>RHWM!M96</f>
        <v>80.307000000000002</v>
      </c>
      <c r="G96" s="18">
        <f>RHWM!N96</f>
        <v>78.712999999999994</v>
      </c>
      <c r="H96" s="18">
        <f>RHWM!O96</f>
        <v>75.531999999999996</v>
      </c>
      <c r="I96" s="18">
        <v>4.7750000000000004</v>
      </c>
      <c r="J96" s="18">
        <v>3.181</v>
      </c>
      <c r="K96" s="18">
        <v>0</v>
      </c>
      <c r="L96" s="18">
        <v>0</v>
      </c>
      <c r="M96" s="18">
        <v>4.7750000000000004</v>
      </c>
      <c r="N96" s="18">
        <v>3.181</v>
      </c>
    </row>
    <row r="97" spans="2:14" ht="13.8">
      <c r="B97" s="14">
        <v>10294</v>
      </c>
      <c r="C97" s="15" t="s">
        <v>109</v>
      </c>
      <c r="D97" s="16">
        <v>1</v>
      </c>
      <c r="E97" s="16">
        <v>0</v>
      </c>
      <c r="F97" s="18">
        <f>RHWM!M97</f>
        <v>37.128</v>
      </c>
      <c r="G97" s="18">
        <f>RHWM!N97</f>
        <v>37.305999999999997</v>
      </c>
      <c r="H97" s="18">
        <f>RHWM!O97</f>
        <v>34.652000000000001</v>
      </c>
      <c r="I97" s="18">
        <v>2.476</v>
      </c>
      <c r="J97" s="18">
        <v>2.6539999999999999</v>
      </c>
      <c r="K97" s="18">
        <v>0</v>
      </c>
      <c r="L97" s="18">
        <v>0</v>
      </c>
      <c r="M97" s="18">
        <v>2.476</v>
      </c>
      <c r="N97" s="18">
        <v>2.6539999999999999</v>
      </c>
    </row>
    <row r="98" spans="2:14" ht="13.8">
      <c r="B98" s="14">
        <v>10304</v>
      </c>
      <c r="C98" s="15" t="s">
        <v>110</v>
      </c>
      <c r="D98" s="16">
        <v>1</v>
      </c>
      <c r="E98" s="16">
        <v>0</v>
      </c>
      <c r="F98" s="18">
        <f>RHWM!M98</f>
        <v>13.385999999999999</v>
      </c>
      <c r="G98" s="18">
        <f>RHWM!N98</f>
        <v>13.417999999999999</v>
      </c>
      <c r="H98" s="18">
        <f>RHWM!O98</f>
        <v>13.42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</row>
    <row r="99" spans="2:14" ht="13.8">
      <c r="B99" s="14">
        <v>10306</v>
      </c>
      <c r="C99" s="15" t="s">
        <v>111</v>
      </c>
      <c r="D99" s="16">
        <v>1</v>
      </c>
      <c r="E99" s="16">
        <v>0</v>
      </c>
      <c r="F99" s="18">
        <f>RHWM!M99</f>
        <v>0</v>
      </c>
      <c r="G99" s="18">
        <f>RHWM!N99</f>
        <v>0</v>
      </c>
      <c r="H99" s="18">
        <f>RHWM!O99</f>
        <v>24.581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</row>
    <row r="100" spans="2:14" ht="13.8">
      <c r="B100" s="14">
        <v>10307</v>
      </c>
      <c r="C100" s="15" t="s">
        <v>112</v>
      </c>
      <c r="D100" s="16">
        <v>1</v>
      </c>
      <c r="E100" s="16">
        <v>0</v>
      </c>
      <c r="F100" s="18">
        <f>RHWM!M100</f>
        <v>68.131</v>
      </c>
      <c r="G100" s="18">
        <f>RHWM!N100</f>
        <v>68.200999999999993</v>
      </c>
      <c r="H100" s="18">
        <f>RHWM!O100</f>
        <v>68.667000000000002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</row>
    <row r="101" spans="2:14" ht="13.8">
      <c r="B101" s="14">
        <v>10326</v>
      </c>
      <c r="C101" s="15" t="s">
        <v>113</v>
      </c>
      <c r="D101" s="16">
        <v>1</v>
      </c>
      <c r="E101" s="16">
        <v>0</v>
      </c>
      <c r="F101" s="18">
        <f>RHWM!M101</f>
        <v>32.127000000000002</v>
      </c>
      <c r="G101" s="18">
        <f>RHWM!N101</f>
        <v>32.284999999999997</v>
      </c>
      <c r="H101" s="18">
        <f>RHWM!O101</f>
        <v>29.055</v>
      </c>
      <c r="I101" s="18">
        <v>3.0720000000000001</v>
      </c>
      <c r="J101" s="18">
        <v>3.23</v>
      </c>
      <c r="K101" s="18">
        <v>0</v>
      </c>
      <c r="L101" s="18">
        <v>0</v>
      </c>
      <c r="M101" s="18">
        <v>3.0720000000000001</v>
      </c>
      <c r="N101" s="18">
        <v>3.23</v>
      </c>
    </row>
    <row r="102" spans="2:14" ht="13.8">
      <c r="B102" s="14">
        <v>10331</v>
      </c>
      <c r="C102" s="15" t="s">
        <v>114</v>
      </c>
      <c r="D102" s="16">
        <v>0</v>
      </c>
      <c r="E102" s="16">
        <v>1</v>
      </c>
      <c r="F102" s="18">
        <f>RHWM!M102</f>
        <v>35.408000000000001</v>
      </c>
      <c r="G102" s="18">
        <f>RHWM!N102</f>
        <v>35.408000000000001</v>
      </c>
      <c r="H102" s="18">
        <f>RHWM!O102</f>
        <v>34.914999999999999</v>
      </c>
      <c r="I102" s="18">
        <v>0.49299999999999999</v>
      </c>
      <c r="J102" s="18">
        <v>0.49299999999999999</v>
      </c>
      <c r="K102" s="18">
        <v>0</v>
      </c>
      <c r="L102" s="18">
        <v>0</v>
      </c>
      <c r="M102" s="18">
        <v>0.49299999999999999</v>
      </c>
      <c r="N102" s="18">
        <v>0.49299999999999999</v>
      </c>
    </row>
    <row r="103" spans="2:14" ht="13.8">
      <c r="B103" s="14">
        <v>10333</v>
      </c>
      <c r="C103" s="15" t="s">
        <v>115</v>
      </c>
      <c r="D103" s="16">
        <v>1</v>
      </c>
      <c r="E103" s="16">
        <v>0</v>
      </c>
      <c r="F103" s="18">
        <f>RHWM!M103</f>
        <v>18.777999999999999</v>
      </c>
      <c r="G103" s="18">
        <f>RHWM!N103</f>
        <v>18.867999999999999</v>
      </c>
      <c r="H103" s="18">
        <f>RHWM!O103</f>
        <v>17.661000000000001</v>
      </c>
      <c r="I103" s="18">
        <v>1.117</v>
      </c>
      <c r="J103" s="18">
        <v>1.2070000000000001</v>
      </c>
      <c r="K103" s="18">
        <v>0</v>
      </c>
      <c r="L103" s="18">
        <v>0</v>
      </c>
      <c r="M103" s="18">
        <v>1.117</v>
      </c>
      <c r="N103" s="18">
        <v>1.2070000000000001</v>
      </c>
    </row>
    <row r="104" spans="2:14" ht="13.8">
      <c r="B104" s="14">
        <v>10338</v>
      </c>
      <c r="C104" s="15" t="s">
        <v>116</v>
      </c>
      <c r="D104" s="16">
        <v>1</v>
      </c>
      <c r="E104" s="16">
        <v>0</v>
      </c>
      <c r="F104" s="18">
        <f>RHWM!M104</f>
        <v>2.5419999999999998</v>
      </c>
      <c r="G104" s="18">
        <f>RHWM!N104</f>
        <v>2.5499999999999998</v>
      </c>
      <c r="H104" s="18">
        <f>RHWM!O104</f>
        <v>2.2629999999999999</v>
      </c>
      <c r="I104" s="18">
        <v>0.27900000000000003</v>
      </c>
      <c r="J104" s="18">
        <v>0.28699999999999998</v>
      </c>
      <c r="K104" s="18">
        <v>0.27900000000000003</v>
      </c>
      <c r="L104" s="18">
        <v>0.28699999999999998</v>
      </c>
      <c r="M104" s="18">
        <v>0</v>
      </c>
      <c r="N104" s="18">
        <v>0</v>
      </c>
    </row>
    <row r="105" spans="2:14" ht="13.8">
      <c r="B105" s="14">
        <v>10342</v>
      </c>
      <c r="C105" s="15" t="s">
        <v>117</v>
      </c>
      <c r="D105" s="16">
        <v>1</v>
      </c>
      <c r="E105" s="16">
        <v>0</v>
      </c>
      <c r="F105" s="18">
        <f>RHWM!M105</f>
        <v>38.017000000000003</v>
      </c>
      <c r="G105" s="18">
        <f>RHWM!N105</f>
        <v>37.936999999999998</v>
      </c>
      <c r="H105" s="18">
        <f>RHWM!O105</f>
        <v>36.906999999999996</v>
      </c>
      <c r="I105" s="18">
        <v>1.1100000000000001</v>
      </c>
      <c r="J105" s="18">
        <v>1.03</v>
      </c>
      <c r="K105" s="18">
        <v>0</v>
      </c>
      <c r="L105" s="18">
        <v>0</v>
      </c>
      <c r="M105" s="18">
        <v>1.1100000000000001</v>
      </c>
      <c r="N105" s="18">
        <v>1.03</v>
      </c>
    </row>
    <row r="106" spans="2:14" ht="13.8">
      <c r="B106" s="14">
        <v>10343</v>
      </c>
      <c r="C106" s="15" t="s">
        <v>118</v>
      </c>
      <c r="D106" s="16">
        <v>1</v>
      </c>
      <c r="E106" s="16">
        <v>0</v>
      </c>
      <c r="F106" s="18">
        <f>RHWM!M106</f>
        <v>12.016</v>
      </c>
      <c r="G106" s="18">
        <f>RHWM!N106</f>
        <v>12.016</v>
      </c>
      <c r="H106" s="18">
        <f>RHWM!O106</f>
        <v>29.942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</row>
    <row r="107" spans="2:14" ht="13.8">
      <c r="B107" s="14">
        <v>10349</v>
      </c>
      <c r="C107" s="15" t="s">
        <v>119</v>
      </c>
      <c r="D107" s="16">
        <v>1</v>
      </c>
      <c r="E107" s="16">
        <v>0</v>
      </c>
      <c r="F107" s="18">
        <f>RHWM!M107</f>
        <v>459.29399999999998</v>
      </c>
      <c r="G107" s="18">
        <f>RHWM!N107</f>
        <v>452.1</v>
      </c>
      <c r="H107" s="18">
        <f>RHWM!O107</f>
        <v>499.76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</row>
    <row r="108" spans="2:14" ht="13.8">
      <c r="B108" s="14">
        <v>10352</v>
      </c>
      <c r="C108" s="15" t="s">
        <v>120</v>
      </c>
      <c r="D108" s="16">
        <v>1</v>
      </c>
      <c r="E108" s="16">
        <v>0</v>
      </c>
      <c r="F108" s="18">
        <f>RHWM!M108</f>
        <v>15.302</v>
      </c>
      <c r="G108" s="18">
        <f>RHWM!N108</f>
        <v>15.302</v>
      </c>
      <c r="H108" s="18">
        <f>RHWM!O108</f>
        <v>15.173</v>
      </c>
      <c r="I108" s="18">
        <v>0.129</v>
      </c>
      <c r="J108" s="18">
        <v>0.129</v>
      </c>
      <c r="K108" s="18">
        <v>0.129</v>
      </c>
      <c r="L108" s="18">
        <v>0.129</v>
      </c>
      <c r="M108" s="18">
        <v>0</v>
      </c>
      <c r="N108" s="18">
        <v>0</v>
      </c>
    </row>
    <row r="109" spans="2:14" ht="13.8">
      <c r="B109" s="14">
        <v>10354</v>
      </c>
      <c r="C109" s="15" t="s">
        <v>121</v>
      </c>
      <c r="D109" s="16">
        <v>1</v>
      </c>
      <c r="E109" s="16">
        <v>0</v>
      </c>
      <c r="F109" s="18">
        <f>RHWM!M109</f>
        <v>705.78200000000004</v>
      </c>
      <c r="G109" s="18">
        <f>RHWM!N109</f>
        <v>701.07600000000002</v>
      </c>
      <c r="H109" s="18">
        <f>RHWM!O109</f>
        <v>762.23400000000004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</row>
    <row r="110" spans="2:14" ht="13.8">
      <c r="B110" s="14">
        <v>10360</v>
      </c>
      <c r="C110" s="15" t="s">
        <v>122</v>
      </c>
      <c r="D110" s="16">
        <v>1</v>
      </c>
      <c r="E110" s="16">
        <v>0</v>
      </c>
      <c r="F110" s="18">
        <f>RHWM!M110</f>
        <v>7.2060000000000004</v>
      </c>
      <c r="G110" s="18">
        <f>RHWM!N110</f>
        <v>7.2279999999999998</v>
      </c>
      <c r="H110" s="18">
        <f>RHWM!O110</f>
        <v>6.4530000000000003</v>
      </c>
      <c r="I110" s="18">
        <v>0.753</v>
      </c>
      <c r="J110" s="18">
        <v>0.77500000000000002</v>
      </c>
      <c r="K110" s="18">
        <v>0.753</v>
      </c>
      <c r="L110" s="18">
        <v>0.77500000000000002</v>
      </c>
      <c r="M110" s="18">
        <v>0</v>
      </c>
      <c r="N110" s="18">
        <v>0</v>
      </c>
    </row>
    <row r="111" spans="2:14" ht="13.8">
      <c r="B111" s="14">
        <v>10363</v>
      </c>
      <c r="C111" s="15" t="s">
        <v>123</v>
      </c>
      <c r="D111" s="16">
        <v>1</v>
      </c>
      <c r="E111" s="16">
        <v>0</v>
      </c>
      <c r="F111" s="18">
        <f>RHWM!M111</f>
        <v>91.117000000000004</v>
      </c>
      <c r="G111" s="18">
        <f>RHWM!N111</f>
        <v>91.341999999999999</v>
      </c>
      <c r="H111" s="18">
        <f>RHWM!O111</f>
        <v>96.063000000000002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</row>
    <row r="112" spans="2:14" ht="13.8">
      <c r="B112" s="14">
        <v>10369</v>
      </c>
      <c r="C112" s="15" t="s">
        <v>124</v>
      </c>
      <c r="D112" s="16">
        <v>1</v>
      </c>
      <c r="E112" s="16">
        <v>0</v>
      </c>
      <c r="F112" s="18">
        <f>RHWM!M112</f>
        <v>17.149000000000001</v>
      </c>
      <c r="G112" s="18">
        <f>RHWM!N112</f>
        <v>17.149000000000001</v>
      </c>
      <c r="H112" s="18">
        <f>RHWM!O112</f>
        <v>15.673999999999999</v>
      </c>
      <c r="I112" s="18">
        <v>1.4750000000000001</v>
      </c>
      <c r="J112" s="18">
        <v>1.4750000000000001</v>
      </c>
      <c r="K112" s="18">
        <v>0</v>
      </c>
      <c r="L112" s="18">
        <v>0</v>
      </c>
      <c r="M112" s="18">
        <v>1.4750000000000001</v>
      </c>
      <c r="N112" s="18">
        <v>1.4750000000000001</v>
      </c>
    </row>
    <row r="113" spans="2:14" ht="13.8">
      <c r="B113" s="14">
        <v>10370</v>
      </c>
      <c r="C113" s="15" t="s">
        <v>125</v>
      </c>
      <c r="D113" s="16">
        <v>1</v>
      </c>
      <c r="E113" s="16">
        <v>0</v>
      </c>
      <c r="F113" s="18">
        <f>RHWM!M113</f>
        <v>374.14400000000001</v>
      </c>
      <c r="G113" s="18">
        <f>RHWM!N113</f>
        <v>369.54500000000002</v>
      </c>
      <c r="H113" s="18">
        <f>RHWM!O113</f>
        <v>383.84100000000001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</row>
    <row r="114" spans="2:14" ht="13.8">
      <c r="B114" s="14">
        <v>10371</v>
      </c>
      <c r="C114" s="15" t="s">
        <v>126</v>
      </c>
      <c r="D114" s="16">
        <v>1</v>
      </c>
      <c r="E114" s="16">
        <v>0</v>
      </c>
      <c r="F114" s="18">
        <f>RHWM!M114</f>
        <v>11.212</v>
      </c>
      <c r="G114" s="18">
        <f>RHWM!N114</f>
        <v>11.238</v>
      </c>
      <c r="H114" s="18">
        <f>RHWM!O114</f>
        <v>10.523999999999999</v>
      </c>
      <c r="I114" s="18">
        <v>0.68799999999999994</v>
      </c>
      <c r="J114" s="18">
        <v>0.71399999999999997</v>
      </c>
      <c r="K114" s="18">
        <v>0.68799999999999994</v>
      </c>
      <c r="L114" s="18">
        <v>0.71399999999999997</v>
      </c>
      <c r="M114" s="18">
        <v>0</v>
      </c>
      <c r="N114" s="18">
        <v>0</v>
      </c>
    </row>
    <row r="115" spans="2:14" ht="13.8">
      <c r="B115" s="14">
        <v>10376</v>
      </c>
      <c r="C115" s="15" t="s">
        <v>127</v>
      </c>
      <c r="D115" s="16">
        <v>1</v>
      </c>
      <c r="E115" s="16">
        <v>0</v>
      </c>
      <c r="F115" s="18">
        <f>RHWM!M115</f>
        <v>55.564999999999998</v>
      </c>
      <c r="G115" s="18">
        <f>RHWM!N115</f>
        <v>55.704999999999998</v>
      </c>
      <c r="H115" s="18">
        <f>RHWM!O115</f>
        <v>53.445999999999998</v>
      </c>
      <c r="I115" s="18">
        <v>2.1190000000000002</v>
      </c>
      <c r="J115" s="18">
        <v>2.2589999999999999</v>
      </c>
      <c r="K115" s="18">
        <v>0</v>
      </c>
      <c r="L115" s="18">
        <v>0</v>
      </c>
      <c r="M115" s="18">
        <v>2.1190000000000002</v>
      </c>
      <c r="N115" s="18">
        <v>2.2589999999999999</v>
      </c>
    </row>
    <row r="116" spans="2:14" ht="13.8">
      <c r="B116" s="14">
        <v>10378</v>
      </c>
      <c r="C116" s="15" t="s">
        <v>128</v>
      </c>
      <c r="D116" s="16">
        <v>1</v>
      </c>
      <c r="E116" s="16">
        <v>0</v>
      </c>
      <c r="F116" s="18">
        <f>RHWM!M116</f>
        <v>1.879</v>
      </c>
      <c r="G116" s="18">
        <f>RHWM!N116</f>
        <v>1.883</v>
      </c>
      <c r="H116" s="18">
        <f>RHWM!O116</f>
        <v>1.9279999999999999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</row>
    <row r="117" spans="2:14" ht="13.8">
      <c r="B117" s="14">
        <v>10379</v>
      </c>
      <c r="C117" s="15" t="s">
        <v>129</v>
      </c>
      <c r="D117" s="16">
        <v>1</v>
      </c>
      <c r="E117" s="16">
        <v>0</v>
      </c>
      <c r="F117" s="18">
        <f>RHWM!M117</f>
        <v>4.5469999999999997</v>
      </c>
      <c r="G117" s="18">
        <f>RHWM!N117</f>
        <v>4.569</v>
      </c>
      <c r="H117" s="18">
        <f>RHWM!O117</f>
        <v>4.5869999999999997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</row>
    <row r="118" spans="2:14" ht="13.8">
      <c r="B118" s="14">
        <v>10388</v>
      </c>
      <c r="C118" s="15" t="s">
        <v>130</v>
      </c>
      <c r="D118" s="16">
        <v>1</v>
      </c>
      <c r="E118" s="16">
        <v>0</v>
      </c>
      <c r="F118" s="18">
        <f>RHWM!M118</f>
        <v>221.10900000000001</v>
      </c>
      <c r="G118" s="18">
        <f>RHWM!N118</f>
        <v>222.095</v>
      </c>
      <c r="H118" s="18">
        <f>RHWM!O118</f>
        <v>108.004</v>
      </c>
      <c r="I118" s="18">
        <v>113.105</v>
      </c>
      <c r="J118" s="18">
        <v>114.09099999999999</v>
      </c>
      <c r="K118" s="18">
        <v>0</v>
      </c>
      <c r="L118" s="18">
        <v>0</v>
      </c>
      <c r="M118" s="18">
        <v>113.105</v>
      </c>
      <c r="N118" s="18">
        <v>114.09099999999999</v>
      </c>
    </row>
    <row r="119" spans="2:14" ht="13.8">
      <c r="B119" s="14">
        <v>10391</v>
      </c>
      <c r="C119" s="15" t="s">
        <v>131</v>
      </c>
      <c r="D119" s="16">
        <v>1</v>
      </c>
      <c r="E119" s="16">
        <v>0</v>
      </c>
      <c r="F119" s="18">
        <f>RHWM!M119</f>
        <v>32.520000000000003</v>
      </c>
      <c r="G119" s="18">
        <f>RHWM!N119</f>
        <v>33.017000000000003</v>
      </c>
      <c r="H119" s="18">
        <f>RHWM!O119</f>
        <v>28.594999999999999</v>
      </c>
      <c r="I119" s="18">
        <v>3.9249999999999998</v>
      </c>
      <c r="J119" s="18">
        <v>4.4219999999999997</v>
      </c>
      <c r="K119" s="18">
        <v>0</v>
      </c>
      <c r="L119" s="18">
        <v>0</v>
      </c>
      <c r="M119" s="18">
        <v>3.9249999999999998</v>
      </c>
      <c r="N119" s="18">
        <v>4.4219999999999997</v>
      </c>
    </row>
    <row r="120" spans="2:14" ht="13.8">
      <c r="B120" s="14">
        <v>10406</v>
      </c>
      <c r="C120" s="15" t="s">
        <v>132</v>
      </c>
      <c r="D120" s="16">
        <v>1</v>
      </c>
      <c r="E120" s="16">
        <v>0</v>
      </c>
      <c r="F120" s="18">
        <f>RHWM!M120</f>
        <v>0.64800000000000002</v>
      </c>
      <c r="G120" s="18">
        <f>RHWM!N120</f>
        <v>0.64800000000000002</v>
      </c>
      <c r="H120" s="18">
        <f>RHWM!O120</f>
        <v>0.437</v>
      </c>
      <c r="I120" s="18">
        <v>0.21099999999999999</v>
      </c>
      <c r="J120" s="18">
        <v>0.21099999999999999</v>
      </c>
      <c r="K120" s="18">
        <v>0.21099999999999999</v>
      </c>
      <c r="L120" s="18">
        <v>0.21099999999999999</v>
      </c>
      <c r="M120" s="18">
        <v>0</v>
      </c>
      <c r="N120" s="18">
        <v>0</v>
      </c>
    </row>
    <row r="121" spans="2:14" ht="13.8">
      <c r="B121" s="14">
        <v>10408</v>
      </c>
      <c r="C121" s="15" t="s">
        <v>133</v>
      </c>
      <c r="D121" s="16">
        <v>1</v>
      </c>
      <c r="E121" s="16">
        <v>0</v>
      </c>
      <c r="F121" s="18">
        <f>RHWM!M121</f>
        <v>1.623</v>
      </c>
      <c r="G121" s="18">
        <f>RHWM!N121</f>
        <v>1.623</v>
      </c>
      <c r="H121" s="18">
        <f>RHWM!O121</f>
        <v>1.4570000000000001</v>
      </c>
      <c r="I121" s="18">
        <v>0.16600000000000001</v>
      </c>
      <c r="J121" s="18">
        <v>0.16600000000000001</v>
      </c>
      <c r="K121" s="18">
        <v>0.16600000000000001</v>
      </c>
      <c r="L121" s="18">
        <v>0.16600000000000001</v>
      </c>
      <c r="M121" s="18">
        <v>0</v>
      </c>
      <c r="N121" s="18">
        <v>0</v>
      </c>
    </row>
    <row r="122" spans="2:14" ht="13.8">
      <c r="B122" s="14">
        <v>10409</v>
      </c>
      <c r="C122" s="15" t="s">
        <v>134</v>
      </c>
      <c r="D122" s="16">
        <v>1</v>
      </c>
      <c r="E122" s="16">
        <v>0</v>
      </c>
      <c r="F122" s="18">
        <f>RHWM!M122</f>
        <v>24.852</v>
      </c>
      <c r="G122" s="18">
        <f>RHWM!N122</f>
        <v>24.852</v>
      </c>
      <c r="H122" s="18">
        <f>RHWM!O122</f>
        <v>19.48</v>
      </c>
      <c r="I122" s="18">
        <v>5.3719999999999999</v>
      </c>
      <c r="J122" s="18">
        <v>5.3719999999999999</v>
      </c>
      <c r="K122" s="18">
        <v>0</v>
      </c>
      <c r="L122" s="18">
        <v>0</v>
      </c>
      <c r="M122" s="18">
        <v>5.3719999999999999</v>
      </c>
      <c r="N122" s="18">
        <v>5.3719999999999999</v>
      </c>
    </row>
    <row r="123" spans="2:14" ht="13.8">
      <c r="B123" s="14">
        <v>10426</v>
      </c>
      <c r="C123" s="15" t="s">
        <v>135</v>
      </c>
      <c r="D123" s="16">
        <v>1</v>
      </c>
      <c r="E123" s="16">
        <v>0</v>
      </c>
      <c r="F123" s="18">
        <f>RHWM!M123</f>
        <v>16.382000000000001</v>
      </c>
      <c r="G123" s="18">
        <f>RHWM!N123</f>
        <v>16.382000000000001</v>
      </c>
      <c r="H123" s="18">
        <f>RHWM!O123</f>
        <v>33.454999999999998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</row>
    <row r="124" spans="2:14" ht="13.8">
      <c r="B124" s="14">
        <v>10434</v>
      </c>
      <c r="C124" s="15" t="s">
        <v>136</v>
      </c>
      <c r="D124" s="16">
        <v>1</v>
      </c>
      <c r="E124" s="16">
        <v>0</v>
      </c>
      <c r="F124" s="18">
        <f>RHWM!M124</f>
        <v>27.32</v>
      </c>
      <c r="G124" s="18">
        <f>RHWM!N124</f>
        <v>27.388999999999999</v>
      </c>
      <c r="H124" s="18">
        <f>RHWM!O124</f>
        <v>25.905000000000001</v>
      </c>
      <c r="I124" s="18">
        <v>1.415</v>
      </c>
      <c r="J124" s="18">
        <v>1.484</v>
      </c>
      <c r="K124" s="18">
        <v>0</v>
      </c>
      <c r="L124" s="18">
        <v>0</v>
      </c>
      <c r="M124" s="18">
        <v>1.415</v>
      </c>
      <c r="N124" s="18">
        <v>1.484</v>
      </c>
    </row>
    <row r="125" spans="2:14" ht="13.8">
      <c r="B125" s="14">
        <v>10436</v>
      </c>
      <c r="C125" s="15" t="s">
        <v>137</v>
      </c>
      <c r="D125" s="16">
        <v>1</v>
      </c>
      <c r="E125" s="16">
        <v>0</v>
      </c>
      <c r="F125" s="18">
        <f>RHWM!M125</f>
        <v>21.231000000000002</v>
      </c>
      <c r="G125" s="18">
        <f>RHWM!N125</f>
        <v>21.427</v>
      </c>
      <c r="H125" s="18">
        <f>RHWM!O125</f>
        <v>18.268999999999998</v>
      </c>
      <c r="I125" s="18">
        <v>2.9620000000000002</v>
      </c>
      <c r="J125" s="18">
        <v>3.1579999999999999</v>
      </c>
      <c r="K125" s="18">
        <v>0</v>
      </c>
      <c r="L125" s="18">
        <v>0</v>
      </c>
      <c r="M125" s="18">
        <v>2.9620000000000002</v>
      </c>
      <c r="N125" s="18">
        <v>3.1579999999999999</v>
      </c>
    </row>
    <row r="126" spans="2:14" ht="13.8">
      <c r="B126" s="14">
        <v>10440</v>
      </c>
      <c r="C126" s="15" t="s">
        <v>138</v>
      </c>
      <c r="D126" s="16">
        <v>1</v>
      </c>
      <c r="E126" s="16">
        <v>0</v>
      </c>
      <c r="F126" s="18">
        <f>RHWM!M126</f>
        <v>4.9210000000000003</v>
      </c>
      <c r="G126" s="18">
        <f>RHWM!N126</f>
        <v>4.9210000000000003</v>
      </c>
      <c r="H126" s="18">
        <f>RHWM!O126</f>
        <v>4.7750000000000004</v>
      </c>
      <c r="I126" s="18">
        <v>0.14599999999999999</v>
      </c>
      <c r="J126" s="18">
        <v>0.14599999999999999</v>
      </c>
      <c r="K126" s="18">
        <v>0.14599999999999999</v>
      </c>
      <c r="L126" s="18">
        <v>0.14599999999999999</v>
      </c>
      <c r="M126" s="18">
        <v>0</v>
      </c>
      <c r="N126" s="18">
        <v>0</v>
      </c>
    </row>
    <row r="127" spans="2:14" ht="13.8">
      <c r="B127" s="14">
        <v>10442</v>
      </c>
      <c r="C127" s="15" t="s">
        <v>139</v>
      </c>
      <c r="D127" s="16">
        <v>1</v>
      </c>
      <c r="E127" s="16">
        <v>0</v>
      </c>
      <c r="F127" s="18">
        <f>RHWM!M127</f>
        <v>12.721</v>
      </c>
      <c r="G127" s="18">
        <f>RHWM!N127</f>
        <v>12.721</v>
      </c>
      <c r="H127" s="18">
        <f>RHWM!O127</f>
        <v>12.779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</row>
    <row r="128" spans="2:14" ht="13.8">
      <c r="B128" s="14">
        <v>10446</v>
      </c>
      <c r="C128" s="15" t="s">
        <v>140</v>
      </c>
      <c r="D128" s="16">
        <v>1</v>
      </c>
      <c r="E128" s="16">
        <v>0</v>
      </c>
      <c r="F128" s="18">
        <f>RHWM!M128</f>
        <v>100.749</v>
      </c>
      <c r="G128" s="18">
        <f>RHWM!N128</f>
        <v>104.98</v>
      </c>
      <c r="H128" s="18">
        <f>RHWM!O128</f>
        <v>91.355999999999995</v>
      </c>
      <c r="I128" s="18">
        <v>9.3930000000000007</v>
      </c>
      <c r="J128" s="18">
        <v>13.624000000000001</v>
      </c>
      <c r="K128" s="18">
        <v>0</v>
      </c>
      <c r="L128" s="18">
        <v>0</v>
      </c>
      <c r="M128" s="18">
        <v>9.3930000000000007</v>
      </c>
      <c r="N128" s="18">
        <v>13.624000000000001</v>
      </c>
    </row>
    <row r="129" spans="2:14" ht="13.8">
      <c r="B129" s="14">
        <v>10448</v>
      </c>
      <c r="C129" s="15" t="s">
        <v>141</v>
      </c>
      <c r="D129" s="16">
        <v>0</v>
      </c>
      <c r="E129" s="16">
        <v>1</v>
      </c>
      <c r="F129" s="18">
        <f>RHWM!M129</f>
        <v>8.2560000000000002</v>
      </c>
      <c r="G129" s="18">
        <f>RHWM!N129</f>
        <v>8.2560000000000002</v>
      </c>
      <c r="H129" s="18">
        <f>RHWM!O129</f>
        <v>8.09</v>
      </c>
      <c r="I129" s="18">
        <v>0.16600000000000001</v>
      </c>
      <c r="J129" s="18">
        <v>0.16600000000000001</v>
      </c>
      <c r="K129" s="18">
        <v>0</v>
      </c>
      <c r="L129" s="18">
        <v>0</v>
      </c>
      <c r="M129" s="18">
        <v>0.16600000000000001</v>
      </c>
      <c r="N129" s="18">
        <v>0.16600000000000001</v>
      </c>
    </row>
    <row r="130" spans="2:14" ht="13.8">
      <c r="B130" s="14">
        <v>10451</v>
      </c>
      <c r="C130" s="15" t="s">
        <v>142</v>
      </c>
      <c r="D130" s="16">
        <v>1</v>
      </c>
      <c r="E130" s="16">
        <v>0</v>
      </c>
      <c r="F130" s="18">
        <f>RHWM!M130</f>
        <v>27.222999999999999</v>
      </c>
      <c r="G130" s="18">
        <f>RHWM!N130</f>
        <v>27.707999999999998</v>
      </c>
      <c r="H130" s="18">
        <f>RHWM!O130</f>
        <v>25.596</v>
      </c>
      <c r="I130" s="18">
        <v>1.627</v>
      </c>
      <c r="J130" s="18">
        <v>2.1120000000000001</v>
      </c>
      <c r="K130" s="18">
        <v>0</v>
      </c>
      <c r="L130" s="18">
        <v>0</v>
      </c>
      <c r="M130" s="18">
        <v>1.627</v>
      </c>
      <c r="N130" s="18">
        <v>2.1120000000000001</v>
      </c>
    </row>
    <row r="131" spans="2:14" ht="13.8">
      <c r="B131" s="14">
        <v>10482</v>
      </c>
      <c r="C131" s="15" t="s">
        <v>143</v>
      </c>
      <c r="D131" s="16">
        <v>1</v>
      </c>
      <c r="E131" s="16">
        <v>0</v>
      </c>
      <c r="F131" s="18">
        <f>RHWM!M131</f>
        <v>2.806</v>
      </c>
      <c r="G131" s="18">
        <f>RHWM!N131</f>
        <v>2.806</v>
      </c>
      <c r="H131" s="18">
        <f>RHWM!O131</f>
        <v>3.9239999999999999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</row>
    <row r="132" spans="2:14" ht="13.8">
      <c r="B132" s="14">
        <v>10502</v>
      </c>
      <c r="C132" s="15" t="s">
        <v>144</v>
      </c>
      <c r="D132" s="16">
        <v>1</v>
      </c>
      <c r="E132" s="16">
        <v>0</v>
      </c>
      <c r="F132" s="18">
        <f>RHWM!M132</f>
        <v>18.419</v>
      </c>
      <c r="G132" s="18">
        <f>RHWM!N132</f>
        <v>18.611999999999998</v>
      </c>
      <c r="H132" s="18">
        <f>RHWM!O132</f>
        <v>17.844999999999999</v>
      </c>
      <c r="I132" s="18">
        <v>0.57399999999999995</v>
      </c>
      <c r="J132" s="18">
        <v>0.76700000000000002</v>
      </c>
      <c r="K132" s="18">
        <v>0.57399999999999995</v>
      </c>
      <c r="L132" s="18">
        <v>0.76700000000000002</v>
      </c>
      <c r="M132" s="18">
        <v>0</v>
      </c>
      <c r="N132" s="18">
        <v>0</v>
      </c>
    </row>
    <row r="133" spans="2:14" ht="13.8">
      <c r="B133" s="14">
        <v>13927</v>
      </c>
      <c r="C133" s="15" t="s">
        <v>161</v>
      </c>
      <c r="D133" s="16">
        <v>1</v>
      </c>
      <c r="E133" s="16">
        <v>0</v>
      </c>
      <c r="F133" s="18">
        <f>RHWM!M133</f>
        <v>3.7810000000000001</v>
      </c>
      <c r="G133" s="18">
        <f>RHWM!N133</f>
        <v>3.8290000000000002</v>
      </c>
      <c r="H133" s="18">
        <f>RHWM!O133</f>
        <v>3.8849999999999998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</row>
    <row r="134" spans="2:14" ht="13.8">
      <c r="B134" s="14">
        <v>10597</v>
      </c>
      <c r="C134" s="15" t="s">
        <v>145</v>
      </c>
      <c r="D134" s="16">
        <v>1</v>
      </c>
      <c r="E134" s="16">
        <v>0</v>
      </c>
      <c r="F134" s="18">
        <f>RHWM!M134</f>
        <v>12.307</v>
      </c>
      <c r="G134" s="18">
        <f>RHWM!N134</f>
        <v>12.314</v>
      </c>
      <c r="H134" s="18">
        <f>RHWM!O134</f>
        <v>12.340999999999999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</row>
    <row r="135" spans="2:14" ht="13.8">
      <c r="B135" s="14">
        <v>10706</v>
      </c>
      <c r="C135" s="15" t="s">
        <v>146</v>
      </c>
      <c r="D135" s="16">
        <v>1</v>
      </c>
      <c r="E135" s="16">
        <v>0</v>
      </c>
      <c r="F135" s="18">
        <f>RHWM!M135</f>
        <v>17.154</v>
      </c>
      <c r="G135" s="18">
        <f>RHWM!N135</f>
        <v>17.154</v>
      </c>
      <c r="H135" s="18">
        <f>RHWM!O135</f>
        <v>16.481999999999999</v>
      </c>
      <c r="I135" s="18">
        <v>0.67200000000000004</v>
      </c>
      <c r="J135" s="18">
        <v>0.67200000000000004</v>
      </c>
      <c r="K135" s="18">
        <v>0.67200000000000004</v>
      </c>
      <c r="L135" s="18">
        <v>0.67200000000000004</v>
      </c>
      <c r="M135" s="18">
        <v>0</v>
      </c>
      <c r="N135" s="18">
        <v>0</v>
      </c>
    </row>
    <row r="136" spans="2:14" ht="13.8">
      <c r="B136" s="14">
        <v>11680</v>
      </c>
      <c r="C136" s="15" t="s">
        <v>147</v>
      </c>
      <c r="D136" s="16">
        <v>1</v>
      </c>
      <c r="E136" s="16">
        <v>0</v>
      </c>
      <c r="F136" s="18">
        <f>RHWM!M136</f>
        <v>6.2750000000000004</v>
      </c>
      <c r="G136" s="18">
        <f>RHWM!N136</f>
        <v>6.2869999999999999</v>
      </c>
      <c r="H136" s="18">
        <f>RHWM!O136</f>
        <v>6.0369999999999999</v>
      </c>
      <c r="I136" s="18">
        <v>0.23799999999999999</v>
      </c>
      <c r="J136" s="18">
        <v>0.25</v>
      </c>
      <c r="K136" s="18">
        <v>0.23799999999999999</v>
      </c>
      <c r="L136" s="18">
        <v>0.25</v>
      </c>
      <c r="M136" s="18">
        <v>0</v>
      </c>
      <c r="N136" s="18">
        <v>0</v>
      </c>
    </row>
    <row r="137" spans="2:14" ht="13.8">
      <c r="B137" s="14">
        <v>12026</v>
      </c>
      <c r="C137" s="15" t="s">
        <v>148</v>
      </c>
      <c r="D137" s="16">
        <v>1</v>
      </c>
      <c r="E137" s="16">
        <v>0</v>
      </c>
      <c r="F137" s="18">
        <f>RHWM!M137</f>
        <v>45.551000000000002</v>
      </c>
      <c r="G137" s="18">
        <f>RHWM!N137</f>
        <v>45.73</v>
      </c>
      <c r="H137" s="18">
        <f>RHWM!O137</f>
        <v>43.091000000000001</v>
      </c>
      <c r="I137" s="18">
        <v>2.46</v>
      </c>
      <c r="J137" s="18">
        <v>2.6389999999999998</v>
      </c>
      <c r="K137" s="18">
        <v>0</v>
      </c>
      <c r="L137" s="18">
        <v>0</v>
      </c>
      <c r="M137" s="18">
        <v>2.46</v>
      </c>
      <c r="N137" s="18">
        <v>2.6389999999999998</v>
      </c>
    </row>
    <row r="138" spans="2:14" ht="13.8">
      <c r="B138" s="32">
        <v>10298</v>
      </c>
      <c r="C138" s="33" t="s">
        <v>149</v>
      </c>
      <c r="D138" s="34">
        <v>1</v>
      </c>
      <c r="E138" s="34">
        <v>0</v>
      </c>
      <c r="F138" s="36">
        <f>RHWM!M138</f>
        <v>442.69499999999994</v>
      </c>
      <c r="G138" s="36">
        <f>RHWM!N138</f>
        <v>446.46300000000008</v>
      </c>
      <c r="H138" s="36">
        <f>RHWM!O138</f>
        <v>397.72</v>
      </c>
      <c r="I138" s="36">
        <v>45.438999999999993</v>
      </c>
      <c r="J138" s="36">
        <v>49.207000000000001</v>
      </c>
      <c r="K138" s="36">
        <v>0</v>
      </c>
      <c r="L138" s="36">
        <v>0</v>
      </c>
      <c r="M138" s="36">
        <v>45.438999999999993</v>
      </c>
      <c r="N138" s="36">
        <v>49.207000000000001</v>
      </c>
    </row>
    <row r="139" spans="2:14" ht="17.25" customHeight="1">
      <c r="B139"/>
      <c r="C139"/>
      <c r="D139" s="16"/>
      <c r="E139" s="16"/>
      <c r="F139" s="18"/>
      <c r="G139" s="18"/>
      <c r="H139" s="17"/>
      <c r="I139" s="18"/>
      <c r="J139" s="18"/>
      <c r="K139" s="18"/>
      <c r="L139" s="18"/>
      <c r="M139" s="20"/>
      <c r="N139" s="20"/>
    </row>
    <row r="140" spans="2:14" ht="13.8">
      <c r="B140" s="14" t="s">
        <v>150</v>
      </c>
      <c r="C140" s="15" t="s">
        <v>150</v>
      </c>
      <c r="D140" s="16" t="s">
        <v>150</v>
      </c>
      <c r="E140" s="16" t="s">
        <v>150</v>
      </c>
      <c r="F140" s="19" t="s">
        <v>150</v>
      </c>
      <c r="G140" s="19" t="s">
        <v>150</v>
      </c>
      <c r="H140" s="17" t="s">
        <v>150</v>
      </c>
      <c r="I140" s="18" t="s">
        <v>150</v>
      </c>
      <c r="J140" s="18" t="s">
        <v>150</v>
      </c>
      <c r="K140" s="19" t="s">
        <v>150</v>
      </c>
      <c r="L140" s="19" t="s">
        <v>150</v>
      </c>
      <c r="M140" s="20"/>
      <c r="N140" s="20"/>
    </row>
    <row r="141" spans="2:14" ht="13.8">
      <c r="B141" s="14" t="s">
        <v>150</v>
      </c>
      <c r="C141" s="15" t="s">
        <v>150</v>
      </c>
      <c r="D141" s="16" t="s">
        <v>150</v>
      </c>
      <c r="E141" s="16" t="s">
        <v>150</v>
      </c>
      <c r="F141" s="19" t="s">
        <v>150</v>
      </c>
      <c r="G141" s="19" t="s">
        <v>150</v>
      </c>
      <c r="H141" s="17" t="s">
        <v>150</v>
      </c>
      <c r="I141" s="18" t="s">
        <v>150</v>
      </c>
      <c r="J141" s="18" t="s">
        <v>150</v>
      </c>
      <c r="K141" s="19" t="s">
        <v>150</v>
      </c>
      <c r="L141" s="19" t="s">
        <v>150</v>
      </c>
      <c r="M141" s="20"/>
      <c r="N141" s="20"/>
    </row>
    <row r="142" spans="2:14" ht="13.8">
      <c r="B142" s="14" t="s">
        <v>150</v>
      </c>
      <c r="C142" s="15" t="s">
        <v>150</v>
      </c>
      <c r="D142" s="16" t="s">
        <v>150</v>
      </c>
      <c r="E142" s="16" t="s">
        <v>150</v>
      </c>
      <c r="F142" s="19" t="s">
        <v>150</v>
      </c>
      <c r="G142" s="19" t="s">
        <v>150</v>
      </c>
      <c r="H142" s="17" t="s">
        <v>150</v>
      </c>
      <c r="I142" s="18" t="s">
        <v>150</v>
      </c>
      <c r="J142" s="18" t="s">
        <v>150</v>
      </c>
      <c r="K142" s="19" t="s">
        <v>150</v>
      </c>
      <c r="L142" s="19" t="s">
        <v>150</v>
      </c>
      <c r="M142" s="20"/>
      <c r="N142" s="20"/>
    </row>
    <row r="143" spans="2:14" ht="13.8">
      <c r="B143" s="14" t="s">
        <v>150</v>
      </c>
      <c r="C143" s="15" t="s">
        <v>150</v>
      </c>
      <c r="D143" s="16" t="s">
        <v>150</v>
      </c>
      <c r="E143" s="16" t="s">
        <v>150</v>
      </c>
      <c r="F143" s="19" t="s">
        <v>150</v>
      </c>
      <c r="G143" s="19" t="s">
        <v>150</v>
      </c>
      <c r="H143" s="17" t="s">
        <v>150</v>
      </c>
      <c r="I143" s="18" t="s">
        <v>150</v>
      </c>
      <c r="J143" s="18" t="s">
        <v>150</v>
      </c>
      <c r="K143" s="19" t="s">
        <v>150</v>
      </c>
      <c r="L143" s="19" t="s">
        <v>150</v>
      </c>
      <c r="M143" s="20"/>
      <c r="N143" s="20"/>
    </row>
    <row r="144" spans="2:14" ht="13.8">
      <c r="B144" s="14" t="s">
        <v>150</v>
      </c>
      <c r="C144" s="15" t="s">
        <v>150</v>
      </c>
      <c r="D144" s="16" t="s">
        <v>150</v>
      </c>
      <c r="E144" s="16" t="s">
        <v>150</v>
      </c>
      <c r="F144" s="19" t="s">
        <v>150</v>
      </c>
      <c r="G144" s="19" t="s">
        <v>150</v>
      </c>
      <c r="H144" s="17" t="s">
        <v>150</v>
      </c>
      <c r="I144" s="18" t="s">
        <v>150</v>
      </c>
      <c r="J144" s="18" t="s">
        <v>150</v>
      </c>
      <c r="K144" s="19" t="s">
        <v>150</v>
      </c>
      <c r="L144" s="19" t="s">
        <v>150</v>
      </c>
      <c r="M144" s="20"/>
      <c r="N144" s="20"/>
    </row>
    <row r="145" spans="2:14" ht="13.8">
      <c r="B145" s="14" t="s">
        <v>150</v>
      </c>
      <c r="C145" s="15" t="s">
        <v>150</v>
      </c>
      <c r="D145" s="16" t="s">
        <v>150</v>
      </c>
      <c r="E145" s="16" t="s">
        <v>150</v>
      </c>
      <c r="F145" s="19" t="s">
        <v>150</v>
      </c>
      <c r="G145" s="19" t="s">
        <v>150</v>
      </c>
      <c r="H145" s="17" t="s">
        <v>150</v>
      </c>
      <c r="I145" s="18" t="s">
        <v>150</v>
      </c>
      <c r="J145" s="18" t="s">
        <v>150</v>
      </c>
      <c r="K145" s="19" t="s">
        <v>150</v>
      </c>
      <c r="L145" s="19" t="s">
        <v>150</v>
      </c>
      <c r="M145" s="20"/>
      <c r="N145" s="20"/>
    </row>
    <row r="146" spans="2:14" ht="13.8">
      <c r="B146" s="14" t="s">
        <v>150</v>
      </c>
      <c r="C146" s="15" t="s">
        <v>150</v>
      </c>
      <c r="D146" s="16" t="s">
        <v>150</v>
      </c>
      <c r="E146" s="16" t="s">
        <v>150</v>
      </c>
      <c r="F146" s="19" t="s">
        <v>150</v>
      </c>
      <c r="G146" s="19" t="s">
        <v>150</v>
      </c>
      <c r="H146" s="17" t="s">
        <v>150</v>
      </c>
      <c r="I146" s="18" t="s">
        <v>150</v>
      </c>
      <c r="J146" s="18" t="s">
        <v>150</v>
      </c>
      <c r="K146" s="19" t="s">
        <v>150</v>
      </c>
      <c r="L146" s="19" t="s">
        <v>150</v>
      </c>
      <c r="M146" s="20"/>
      <c r="N146" s="20"/>
    </row>
    <row r="147" spans="2:14" ht="13.8">
      <c r="B147" s="14" t="s">
        <v>150</v>
      </c>
      <c r="C147" s="15" t="s">
        <v>150</v>
      </c>
      <c r="D147" s="16" t="s">
        <v>150</v>
      </c>
      <c r="E147" s="16" t="s">
        <v>150</v>
      </c>
      <c r="F147" s="19" t="s">
        <v>150</v>
      </c>
      <c r="G147" s="19" t="s">
        <v>150</v>
      </c>
      <c r="H147" s="17" t="s">
        <v>150</v>
      </c>
      <c r="I147" s="18" t="s">
        <v>150</v>
      </c>
      <c r="J147" s="18" t="s">
        <v>150</v>
      </c>
      <c r="K147" s="19" t="s">
        <v>150</v>
      </c>
      <c r="L147" s="19" t="s">
        <v>150</v>
      </c>
      <c r="M147" s="20"/>
      <c r="N147" s="20"/>
    </row>
    <row r="148" spans="2:14" ht="13.8">
      <c r="B148" s="14" t="s">
        <v>150</v>
      </c>
      <c r="C148" s="15" t="s">
        <v>150</v>
      </c>
      <c r="D148" s="16" t="s">
        <v>150</v>
      </c>
      <c r="E148" s="16" t="s">
        <v>150</v>
      </c>
      <c r="F148" s="19" t="s">
        <v>150</v>
      </c>
      <c r="G148" s="19" t="s">
        <v>150</v>
      </c>
      <c r="H148" s="17" t="s">
        <v>150</v>
      </c>
      <c r="I148" s="18" t="s">
        <v>150</v>
      </c>
      <c r="J148" s="18" t="s">
        <v>150</v>
      </c>
      <c r="K148" s="19" t="s">
        <v>150</v>
      </c>
      <c r="L148" s="19" t="s">
        <v>150</v>
      </c>
      <c r="M148" s="20"/>
      <c r="N148" s="20"/>
    </row>
    <row r="149" spans="2:14" ht="13.8">
      <c r="B149" s="14" t="s">
        <v>150</v>
      </c>
      <c r="C149" s="15" t="s">
        <v>150</v>
      </c>
      <c r="D149" s="16" t="s">
        <v>150</v>
      </c>
      <c r="E149" s="16" t="s">
        <v>150</v>
      </c>
      <c r="F149" s="19" t="s">
        <v>150</v>
      </c>
      <c r="G149" s="19" t="s">
        <v>150</v>
      </c>
      <c r="H149" s="17" t="s">
        <v>150</v>
      </c>
      <c r="I149" s="18" t="s">
        <v>150</v>
      </c>
      <c r="J149" s="18" t="s">
        <v>150</v>
      </c>
      <c r="K149" s="19" t="s">
        <v>150</v>
      </c>
      <c r="L149" s="19" t="s">
        <v>150</v>
      </c>
      <c r="M149" s="20"/>
      <c r="N149" s="20"/>
    </row>
    <row r="150" spans="2:14" ht="13.8">
      <c r="B150" s="14" t="s">
        <v>150</v>
      </c>
      <c r="C150" s="15" t="s">
        <v>150</v>
      </c>
      <c r="D150" s="16" t="s">
        <v>150</v>
      </c>
      <c r="E150" s="16" t="s">
        <v>150</v>
      </c>
      <c r="F150" s="19" t="s">
        <v>150</v>
      </c>
      <c r="G150" s="19" t="s">
        <v>150</v>
      </c>
      <c r="H150" s="17" t="s">
        <v>150</v>
      </c>
      <c r="I150" s="18" t="s">
        <v>150</v>
      </c>
      <c r="J150" s="18" t="s">
        <v>150</v>
      </c>
      <c r="K150" s="19" t="s">
        <v>150</v>
      </c>
      <c r="L150" s="19" t="s">
        <v>150</v>
      </c>
      <c r="M150" s="20"/>
      <c r="N150" s="20"/>
    </row>
    <row r="151" spans="2:14" ht="13.8">
      <c r="B151" s="14" t="s">
        <v>150</v>
      </c>
      <c r="C151" s="15" t="s">
        <v>150</v>
      </c>
      <c r="D151" s="16" t="s">
        <v>150</v>
      </c>
      <c r="E151" s="16" t="s">
        <v>150</v>
      </c>
      <c r="F151" s="19" t="s">
        <v>150</v>
      </c>
      <c r="G151" s="19" t="s">
        <v>150</v>
      </c>
      <c r="H151" s="17" t="s">
        <v>150</v>
      </c>
      <c r="I151" s="18" t="s">
        <v>150</v>
      </c>
      <c r="J151" s="18" t="s">
        <v>150</v>
      </c>
      <c r="K151" s="19" t="s">
        <v>150</v>
      </c>
      <c r="L151" s="19" t="s">
        <v>150</v>
      </c>
      <c r="M151" s="20"/>
      <c r="N151" s="20"/>
    </row>
    <row r="152" spans="2:14" ht="13.8">
      <c r="B152" s="14" t="s">
        <v>150</v>
      </c>
      <c r="C152" s="15" t="s">
        <v>150</v>
      </c>
      <c r="D152" s="16" t="s">
        <v>150</v>
      </c>
      <c r="E152" s="16" t="s">
        <v>150</v>
      </c>
      <c r="F152" s="19" t="s">
        <v>150</v>
      </c>
      <c r="G152" s="19" t="s">
        <v>150</v>
      </c>
      <c r="H152" s="17" t="s">
        <v>150</v>
      </c>
      <c r="I152" s="18" t="s">
        <v>150</v>
      </c>
      <c r="J152" s="18" t="s">
        <v>150</v>
      </c>
      <c r="K152" s="19" t="s">
        <v>150</v>
      </c>
      <c r="L152" s="19" t="s">
        <v>150</v>
      </c>
      <c r="M152" s="20"/>
      <c r="N152" s="20"/>
    </row>
    <row r="153" spans="2:14" ht="13.8">
      <c r="B153" s="14" t="s">
        <v>150</v>
      </c>
      <c r="C153" s="15" t="s">
        <v>150</v>
      </c>
      <c r="D153" s="16" t="s">
        <v>150</v>
      </c>
      <c r="E153" s="16" t="s">
        <v>150</v>
      </c>
      <c r="F153" s="19" t="s">
        <v>150</v>
      </c>
      <c r="G153" s="19" t="s">
        <v>150</v>
      </c>
      <c r="H153" s="17" t="s">
        <v>150</v>
      </c>
      <c r="I153" s="18" t="s">
        <v>150</v>
      </c>
      <c r="J153" s="18" t="s">
        <v>150</v>
      </c>
      <c r="K153" s="19" t="s">
        <v>150</v>
      </c>
      <c r="L153" s="19" t="s">
        <v>150</v>
      </c>
      <c r="M153" s="20"/>
      <c r="N153" s="20"/>
    </row>
    <row r="154" spans="2:14" ht="13.8">
      <c r="B154" s="14" t="s">
        <v>150</v>
      </c>
      <c r="C154" s="15" t="s">
        <v>150</v>
      </c>
      <c r="D154" s="16" t="s">
        <v>150</v>
      </c>
      <c r="E154" s="16" t="s">
        <v>150</v>
      </c>
      <c r="F154" s="19" t="s">
        <v>150</v>
      </c>
      <c r="G154" s="19" t="s">
        <v>150</v>
      </c>
      <c r="H154" s="17" t="s">
        <v>150</v>
      </c>
      <c r="I154" s="18" t="s">
        <v>150</v>
      </c>
      <c r="J154" s="18" t="s">
        <v>150</v>
      </c>
      <c r="K154" s="19" t="s">
        <v>150</v>
      </c>
      <c r="L154" s="19" t="s">
        <v>150</v>
      </c>
      <c r="M154" s="20"/>
      <c r="N154" s="20"/>
    </row>
    <row r="155" spans="2:14" ht="13.8">
      <c r="B155" s="14" t="s">
        <v>150</v>
      </c>
      <c r="C155" s="15" t="s">
        <v>150</v>
      </c>
      <c r="D155" s="16" t="s">
        <v>150</v>
      </c>
      <c r="E155" s="16" t="s">
        <v>150</v>
      </c>
      <c r="F155" s="19" t="s">
        <v>150</v>
      </c>
      <c r="G155" s="19" t="s">
        <v>150</v>
      </c>
      <c r="H155" s="17" t="s">
        <v>150</v>
      </c>
      <c r="I155" s="18" t="s">
        <v>150</v>
      </c>
      <c r="J155" s="18" t="s">
        <v>150</v>
      </c>
      <c r="K155" s="19" t="s">
        <v>150</v>
      </c>
      <c r="L155" s="19" t="s">
        <v>150</v>
      </c>
      <c r="M155" s="20"/>
      <c r="N155" s="20"/>
    </row>
    <row r="156" spans="2:14" ht="13.8">
      <c r="B156" s="14" t="s">
        <v>150</v>
      </c>
      <c r="C156" s="15" t="s">
        <v>150</v>
      </c>
      <c r="D156" s="16" t="s">
        <v>150</v>
      </c>
      <c r="E156" s="16" t="s">
        <v>150</v>
      </c>
      <c r="F156" s="19" t="s">
        <v>150</v>
      </c>
      <c r="G156" s="19" t="s">
        <v>150</v>
      </c>
      <c r="H156" s="17" t="s">
        <v>150</v>
      </c>
      <c r="I156" s="18" t="s">
        <v>150</v>
      </c>
      <c r="J156" s="18" t="s">
        <v>150</v>
      </c>
      <c r="K156" s="19" t="s">
        <v>150</v>
      </c>
      <c r="L156" s="19" t="s">
        <v>150</v>
      </c>
      <c r="M156" s="20"/>
      <c r="N156" s="20"/>
    </row>
    <row r="157" spans="2:14" ht="13.8">
      <c r="B157" s="14" t="s">
        <v>150</v>
      </c>
      <c r="C157" s="15" t="s">
        <v>150</v>
      </c>
      <c r="D157" s="16" t="s">
        <v>150</v>
      </c>
      <c r="E157" s="16" t="s">
        <v>150</v>
      </c>
      <c r="F157" s="19" t="s">
        <v>150</v>
      </c>
      <c r="G157" s="19" t="s">
        <v>150</v>
      </c>
      <c r="H157" s="17" t="s">
        <v>150</v>
      </c>
      <c r="I157" s="18" t="s">
        <v>150</v>
      </c>
      <c r="J157" s="18" t="s">
        <v>150</v>
      </c>
      <c r="K157" s="19" t="s">
        <v>150</v>
      </c>
      <c r="L157" s="19" t="s">
        <v>150</v>
      </c>
      <c r="M157" s="20"/>
      <c r="N157" s="20"/>
    </row>
    <row r="158" spans="2:14" ht="13.8">
      <c r="B158" s="14" t="s">
        <v>150</v>
      </c>
      <c r="C158" s="15" t="s">
        <v>150</v>
      </c>
      <c r="D158" s="16" t="s">
        <v>150</v>
      </c>
      <c r="E158" s="16" t="s">
        <v>150</v>
      </c>
      <c r="F158" s="19" t="s">
        <v>150</v>
      </c>
      <c r="G158" s="19" t="s">
        <v>150</v>
      </c>
      <c r="H158" s="17" t="s">
        <v>150</v>
      </c>
      <c r="I158" s="18" t="s">
        <v>150</v>
      </c>
      <c r="J158" s="18" t="s">
        <v>150</v>
      </c>
      <c r="K158" s="19" t="s">
        <v>150</v>
      </c>
      <c r="L158" s="19" t="s">
        <v>150</v>
      </c>
      <c r="M158" s="20"/>
      <c r="N158" s="20"/>
    </row>
    <row r="159" spans="2:14" ht="13.8">
      <c r="B159" s="14" t="s">
        <v>150</v>
      </c>
      <c r="C159" s="15" t="s">
        <v>150</v>
      </c>
      <c r="D159" s="16" t="s">
        <v>150</v>
      </c>
      <c r="E159" s="16" t="s">
        <v>150</v>
      </c>
      <c r="F159" s="19" t="s">
        <v>150</v>
      </c>
      <c r="G159" s="19" t="s">
        <v>150</v>
      </c>
      <c r="H159" s="17" t="s">
        <v>150</v>
      </c>
      <c r="I159" s="18" t="s">
        <v>150</v>
      </c>
      <c r="J159" s="18" t="s">
        <v>150</v>
      </c>
      <c r="K159" s="19" t="s">
        <v>150</v>
      </c>
      <c r="L159" s="19" t="s">
        <v>150</v>
      </c>
      <c r="M159" s="20"/>
      <c r="N159" s="20"/>
    </row>
    <row r="160" spans="2:14" ht="13.8">
      <c r="B160" s="14" t="s">
        <v>150</v>
      </c>
      <c r="C160" s="15" t="s">
        <v>150</v>
      </c>
      <c r="D160" s="16" t="s">
        <v>150</v>
      </c>
      <c r="E160" s="16" t="s">
        <v>150</v>
      </c>
      <c r="F160" s="19" t="s">
        <v>150</v>
      </c>
      <c r="G160" s="19" t="s">
        <v>150</v>
      </c>
      <c r="H160" s="17" t="s">
        <v>150</v>
      </c>
      <c r="I160" s="18" t="s">
        <v>150</v>
      </c>
      <c r="J160" s="18" t="s">
        <v>150</v>
      </c>
      <c r="K160" s="19" t="s">
        <v>150</v>
      </c>
      <c r="L160" s="19" t="s">
        <v>150</v>
      </c>
      <c r="M160" s="20"/>
      <c r="N160" s="20"/>
    </row>
    <row r="161" spans="2:14" ht="13.8">
      <c r="B161" s="14" t="s">
        <v>150</v>
      </c>
      <c r="C161" s="15" t="s">
        <v>150</v>
      </c>
      <c r="D161" s="16" t="s">
        <v>150</v>
      </c>
      <c r="E161" s="16" t="s">
        <v>150</v>
      </c>
      <c r="F161" s="19" t="s">
        <v>150</v>
      </c>
      <c r="G161" s="19" t="s">
        <v>150</v>
      </c>
      <c r="H161" s="17" t="s">
        <v>150</v>
      </c>
      <c r="I161" s="18" t="s">
        <v>150</v>
      </c>
      <c r="J161" s="18" t="s">
        <v>150</v>
      </c>
      <c r="K161" s="19" t="s">
        <v>150</v>
      </c>
      <c r="L161" s="19" t="s">
        <v>150</v>
      </c>
      <c r="M161" s="20"/>
      <c r="N161" s="20"/>
    </row>
    <row r="162" spans="2:14" ht="13.8">
      <c r="B162" s="14" t="s">
        <v>150</v>
      </c>
      <c r="C162" s="15" t="s">
        <v>150</v>
      </c>
      <c r="D162" s="16" t="s">
        <v>150</v>
      </c>
      <c r="E162" s="16" t="s">
        <v>150</v>
      </c>
      <c r="F162" s="19" t="s">
        <v>150</v>
      </c>
      <c r="G162" s="19" t="s">
        <v>150</v>
      </c>
      <c r="H162" s="17" t="s">
        <v>150</v>
      </c>
      <c r="I162" s="18" t="s">
        <v>150</v>
      </c>
      <c r="J162" s="18" t="s">
        <v>150</v>
      </c>
      <c r="K162" s="19" t="s">
        <v>150</v>
      </c>
      <c r="L162" s="19" t="s">
        <v>150</v>
      </c>
      <c r="M162" s="20"/>
      <c r="N162" s="20"/>
    </row>
    <row r="163" spans="2:14" ht="13.8">
      <c r="B163" s="14" t="s">
        <v>150</v>
      </c>
      <c r="C163" s="15" t="s">
        <v>150</v>
      </c>
      <c r="D163" s="16" t="s">
        <v>150</v>
      </c>
      <c r="E163" s="16" t="s">
        <v>150</v>
      </c>
      <c r="F163" s="19" t="s">
        <v>150</v>
      </c>
      <c r="G163" s="19" t="s">
        <v>150</v>
      </c>
      <c r="H163" s="17" t="s">
        <v>150</v>
      </c>
      <c r="I163" s="18" t="s">
        <v>150</v>
      </c>
      <c r="J163" s="18" t="s">
        <v>150</v>
      </c>
      <c r="K163" s="19" t="s">
        <v>150</v>
      </c>
      <c r="L163" s="19" t="s">
        <v>150</v>
      </c>
      <c r="M163" s="20"/>
      <c r="N163" s="20"/>
    </row>
    <row r="164" spans="2:14" ht="13.8">
      <c r="B164" s="14" t="s">
        <v>150</v>
      </c>
      <c r="C164" s="15" t="s">
        <v>150</v>
      </c>
      <c r="D164" s="16" t="s">
        <v>150</v>
      </c>
      <c r="E164" s="16" t="s">
        <v>150</v>
      </c>
      <c r="F164" s="19" t="s">
        <v>150</v>
      </c>
      <c r="G164" s="19" t="s">
        <v>150</v>
      </c>
      <c r="H164" s="17" t="s">
        <v>150</v>
      </c>
      <c r="I164" s="18" t="s">
        <v>150</v>
      </c>
      <c r="J164" s="18" t="s">
        <v>150</v>
      </c>
      <c r="K164" s="19" t="s">
        <v>150</v>
      </c>
      <c r="L164" s="19" t="s">
        <v>150</v>
      </c>
      <c r="M164" s="20"/>
      <c r="N164" s="20"/>
    </row>
    <row r="165" spans="2:14" ht="13.8">
      <c r="B165" s="22" t="s">
        <v>150</v>
      </c>
      <c r="C165" s="22" t="s">
        <v>150</v>
      </c>
      <c r="D165" s="16" t="s">
        <v>150</v>
      </c>
      <c r="E165" s="16" t="s">
        <v>150</v>
      </c>
      <c r="F165" s="19" t="s">
        <v>150</v>
      </c>
      <c r="G165" s="19" t="s">
        <v>150</v>
      </c>
      <c r="H165" s="17" t="s">
        <v>150</v>
      </c>
      <c r="I165" s="18" t="s">
        <v>150</v>
      </c>
      <c r="J165" s="18" t="s">
        <v>150</v>
      </c>
      <c r="K165" s="19" t="s">
        <v>150</v>
      </c>
      <c r="L165" s="19" t="s">
        <v>150</v>
      </c>
      <c r="M165" s="20"/>
      <c r="N165" s="20"/>
    </row>
    <row r="166" spans="2:14" ht="13.8">
      <c r="B166" s="22" t="s">
        <v>150</v>
      </c>
      <c r="C166" s="22" t="s">
        <v>150</v>
      </c>
      <c r="D166" s="16" t="s">
        <v>150</v>
      </c>
      <c r="E166" s="16" t="s">
        <v>150</v>
      </c>
      <c r="F166" s="19" t="s">
        <v>150</v>
      </c>
      <c r="G166" s="19" t="s">
        <v>150</v>
      </c>
      <c r="H166" s="17" t="s">
        <v>150</v>
      </c>
      <c r="I166" s="18" t="s">
        <v>150</v>
      </c>
      <c r="J166" s="18" t="s">
        <v>150</v>
      </c>
      <c r="K166" s="19" t="s">
        <v>150</v>
      </c>
      <c r="L166" s="19" t="s">
        <v>150</v>
      </c>
      <c r="M166" s="20"/>
      <c r="N166" s="20"/>
    </row>
    <row r="167" spans="2:14" ht="13.8">
      <c r="B167" s="22" t="s">
        <v>150</v>
      </c>
      <c r="C167" s="22" t="s">
        <v>150</v>
      </c>
      <c r="D167" s="16" t="s">
        <v>150</v>
      </c>
      <c r="E167" s="16" t="s">
        <v>150</v>
      </c>
      <c r="F167" s="19" t="s">
        <v>150</v>
      </c>
      <c r="G167" s="19" t="s">
        <v>150</v>
      </c>
      <c r="H167" s="17" t="s">
        <v>150</v>
      </c>
      <c r="I167" s="18" t="s">
        <v>150</v>
      </c>
      <c r="J167" s="18" t="s">
        <v>150</v>
      </c>
      <c r="K167" s="19" t="s">
        <v>150</v>
      </c>
      <c r="L167" s="19" t="s">
        <v>150</v>
      </c>
      <c r="M167" s="20"/>
      <c r="N167" s="20"/>
    </row>
    <row r="168" spans="2:14" ht="13.8">
      <c r="B168" s="13" t="s">
        <v>150</v>
      </c>
      <c r="C168" s="13" t="s">
        <v>150</v>
      </c>
      <c r="D168" s="16" t="s">
        <v>150</v>
      </c>
      <c r="E168" s="16" t="s">
        <v>150</v>
      </c>
      <c r="F168" s="19" t="s">
        <v>150</v>
      </c>
      <c r="G168" s="19" t="s">
        <v>150</v>
      </c>
      <c r="H168" s="17" t="s">
        <v>150</v>
      </c>
      <c r="I168" s="18" t="s">
        <v>150</v>
      </c>
      <c r="J168" s="18" t="s">
        <v>150</v>
      </c>
      <c r="K168" s="19" t="s">
        <v>150</v>
      </c>
      <c r="L168" s="19" t="s">
        <v>150</v>
      </c>
      <c r="M168" s="20"/>
      <c r="N168" s="20"/>
    </row>
    <row r="169" spans="2:14" ht="13.8">
      <c r="D169" s="19" t="s">
        <v>150</v>
      </c>
      <c r="E169" s="19" t="s">
        <v>150</v>
      </c>
      <c r="F169" s="19" t="s">
        <v>150</v>
      </c>
      <c r="G169" s="19" t="s">
        <v>150</v>
      </c>
      <c r="H169" s="17" t="s">
        <v>150</v>
      </c>
      <c r="I169" s="18" t="s">
        <v>150</v>
      </c>
      <c r="J169" s="18" t="s">
        <v>150</v>
      </c>
      <c r="K169" s="19" t="s">
        <v>150</v>
      </c>
      <c r="L169" s="19" t="s">
        <v>150</v>
      </c>
      <c r="M169" s="20"/>
      <c r="N169" s="20"/>
    </row>
    <row r="170" spans="2:14" ht="13.8">
      <c r="D170" s="19" t="s">
        <v>150</v>
      </c>
      <c r="E170" s="19" t="s">
        <v>150</v>
      </c>
      <c r="F170" s="19" t="s">
        <v>150</v>
      </c>
      <c r="G170" s="19" t="s">
        <v>150</v>
      </c>
      <c r="H170" s="17" t="s">
        <v>150</v>
      </c>
      <c r="I170" s="18" t="s">
        <v>150</v>
      </c>
      <c r="J170" s="18" t="s">
        <v>150</v>
      </c>
      <c r="K170" s="19" t="s">
        <v>150</v>
      </c>
      <c r="L170" s="19" t="s">
        <v>150</v>
      </c>
      <c r="M170" s="20"/>
      <c r="N170" s="20"/>
    </row>
    <row r="171" spans="2:14" ht="13.8">
      <c r="D171" s="19" t="s">
        <v>150</v>
      </c>
      <c r="E171" s="19" t="s">
        <v>150</v>
      </c>
      <c r="F171" s="19" t="s">
        <v>150</v>
      </c>
      <c r="G171" s="19" t="s">
        <v>150</v>
      </c>
      <c r="H171" s="17" t="s">
        <v>150</v>
      </c>
      <c r="I171" s="18" t="s">
        <v>150</v>
      </c>
      <c r="J171" s="18" t="s">
        <v>150</v>
      </c>
      <c r="K171" s="19" t="s">
        <v>150</v>
      </c>
      <c r="L171" s="19" t="s">
        <v>150</v>
      </c>
      <c r="M171" s="20"/>
      <c r="N171" s="20"/>
    </row>
    <row r="172" spans="2:14" ht="13.8">
      <c r="D172" s="19" t="s">
        <v>150</v>
      </c>
      <c r="E172" s="19" t="s">
        <v>150</v>
      </c>
      <c r="F172" s="19" t="s">
        <v>150</v>
      </c>
      <c r="G172" s="19" t="s">
        <v>150</v>
      </c>
      <c r="H172" s="17" t="s">
        <v>150</v>
      </c>
      <c r="I172" s="18" t="s">
        <v>150</v>
      </c>
      <c r="J172" s="18" t="s">
        <v>150</v>
      </c>
      <c r="K172" s="19" t="s">
        <v>150</v>
      </c>
      <c r="L172" s="19" t="s">
        <v>150</v>
      </c>
      <c r="M172" s="20"/>
      <c r="N172" s="20"/>
    </row>
    <row r="173" spans="2:14" ht="13.8">
      <c r="D173" s="19" t="s">
        <v>150</v>
      </c>
      <c r="E173" s="19" t="s">
        <v>150</v>
      </c>
      <c r="F173" s="19" t="s">
        <v>150</v>
      </c>
      <c r="G173" s="19" t="s">
        <v>150</v>
      </c>
      <c r="H173" s="17" t="s">
        <v>150</v>
      </c>
      <c r="I173" s="18" t="s">
        <v>150</v>
      </c>
      <c r="J173" s="18" t="s">
        <v>150</v>
      </c>
      <c r="K173" s="19" t="s">
        <v>150</v>
      </c>
      <c r="L173" s="19" t="s">
        <v>150</v>
      </c>
      <c r="M173" s="20"/>
      <c r="N173" s="20"/>
    </row>
    <row r="174" spans="2:14" ht="13.8">
      <c r="D174" s="19" t="s">
        <v>150</v>
      </c>
      <c r="E174" s="19" t="s">
        <v>150</v>
      </c>
      <c r="F174" s="19" t="s">
        <v>150</v>
      </c>
      <c r="G174" s="19" t="s">
        <v>150</v>
      </c>
      <c r="H174" s="17" t="s">
        <v>150</v>
      </c>
      <c r="I174" s="18" t="s">
        <v>150</v>
      </c>
      <c r="J174" s="18" t="s">
        <v>150</v>
      </c>
      <c r="K174" s="19" t="s">
        <v>150</v>
      </c>
      <c r="L174" s="19" t="s">
        <v>150</v>
      </c>
      <c r="M174" s="20"/>
      <c r="N174" s="20"/>
    </row>
    <row r="175" spans="2:14" ht="13.8">
      <c r="D175" s="19" t="s">
        <v>150</v>
      </c>
      <c r="E175" s="19" t="s">
        <v>150</v>
      </c>
      <c r="F175" s="19" t="s">
        <v>150</v>
      </c>
      <c r="G175" s="19" t="s">
        <v>150</v>
      </c>
      <c r="H175" s="17" t="s">
        <v>150</v>
      </c>
      <c r="I175" s="18" t="s">
        <v>150</v>
      </c>
      <c r="J175" s="18" t="s">
        <v>150</v>
      </c>
      <c r="K175" s="19" t="s">
        <v>150</v>
      </c>
      <c r="L175" s="19" t="s">
        <v>150</v>
      </c>
      <c r="M175" s="20"/>
      <c r="N175" s="20"/>
    </row>
    <row r="176" spans="2:14" ht="13.8">
      <c r="D176" s="19" t="s">
        <v>150</v>
      </c>
      <c r="E176" s="19" t="s">
        <v>150</v>
      </c>
      <c r="F176" s="19" t="s">
        <v>150</v>
      </c>
      <c r="G176" s="19" t="s">
        <v>150</v>
      </c>
      <c r="H176" s="17" t="s">
        <v>150</v>
      </c>
      <c r="I176" s="18" t="s">
        <v>150</v>
      </c>
      <c r="J176" s="18" t="s">
        <v>150</v>
      </c>
      <c r="K176" s="19" t="s">
        <v>150</v>
      </c>
      <c r="L176" s="19" t="s">
        <v>150</v>
      </c>
      <c r="M176" s="20"/>
      <c r="N176" s="20"/>
    </row>
    <row r="177" spans="4:14" ht="13.8">
      <c r="D177" s="19" t="s">
        <v>150</v>
      </c>
      <c r="E177" s="19" t="s">
        <v>150</v>
      </c>
      <c r="F177" s="19" t="s">
        <v>150</v>
      </c>
      <c r="G177" s="19" t="s">
        <v>150</v>
      </c>
      <c r="H177" s="17" t="s">
        <v>150</v>
      </c>
      <c r="I177" s="18" t="s">
        <v>150</v>
      </c>
      <c r="J177" s="18" t="s">
        <v>150</v>
      </c>
      <c r="K177" s="19" t="s">
        <v>150</v>
      </c>
      <c r="L177" s="19" t="s">
        <v>150</v>
      </c>
      <c r="M177" s="20"/>
      <c r="N177" s="20"/>
    </row>
    <row r="178" spans="4:14" ht="13.8">
      <c r="D178" s="19" t="s">
        <v>150</v>
      </c>
      <c r="E178" s="19" t="s">
        <v>150</v>
      </c>
      <c r="F178" s="19" t="s">
        <v>150</v>
      </c>
      <c r="G178" s="19" t="s">
        <v>150</v>
      </c>
      <c r="H178" s="17" t="s">
        <v>150</v>
      </c>
      <c r="I178" s="18" t="s">
        <v>150</v>
      </c>
      <c r="J178" s="18" t="s">
        <v>150</v>
      </c>
      <c r="K178" s="19" t="s">
        <v>150</v>
      </c>
      <c r="L178" s="19" t="s">
        <v>150</v>
      </c>
      <c r="M178" s="20"/>
      <c r="N178" s="20"/>
    </row>
    <row r="179" spans="4:14" ht="13.8">
      <c r="D179" s="19" t="s">
        <v>150</v>
      </c>
      <c r="E179" s="19" t="s">
        <v>150</v>
      </c>
      <c r="F179" s="19" t="s">
        <v>150</v>
      </c>
      <c r="G179" s="19" t="s">
        <v>150</v>
      </c>
      <c r="H179" s="17" t="s">
        <v>150</v>
      </c>
      <c r="I179" s="18" t="s">
        <v>150</v>
      </c>
      <c r="J179" s="18" t="s">
        <v>150</v>
      </c>
      <c r="K179" s="19" t="s">
        <v>150</v>
      </c>
      <c r="L179" s="19" t="s">
        <v>150</v>
      </c>
      <c r="M179" s="20"/>
      <c r="N179" s="20"/>
    </row>
    <row r="180" spans="4:14" ht="13.8">
      <c r="D180" s="19" t="s">
        <v>150</v>
      </c>
      <c r="E180" s="19" t="s">
        <v>150</v>
      </c>
      <c r="F180" s="19" t="s">
        <v>150</v>
      </c>
      <c r="G180" s="19" t="s">
        <v>150</v>
      </c>
      <c r="H180" s="17" t="s">
        <v>150</v>
      </c>
      <c r="I180" s="18" t="s">
        <v>150</v>
      </c>
      <c r="J180" s="18" t="s">
        <v>150</v>
      </c>
      <c r="K180" s="19" t="s">
        <v>150</v>
      </c>
      <c r="L180" s="19" t="s">
        <v>150</v>
      </c>
      <c r="M180" s="20"/>
      <c r="N180" s="20"/>
    </row>
    <row r="181" spans="4:14" ht="13.8">
      <c r="D181" s="19" t="s">
        <v>150</v>
      </c>
      <c r="E181" s="19" t="s">
        <v>150</v>
      </c>
      <c r="F181" s="19" t="s">
        <v>150</v>
      </c>
      <c r="G181" s="19" t="s">
        <v>150</v>
      </c>
      <c r="H181" s="17" t="s">
        <v>150</v>
      </c>
      <c r="I181" s="18" t="s">
        <v>150</v>
      </c>
      <c r="J181" s="18" t="s">
        <v>150</v>
      </c>
      <c r="K181" s="19" t="s">
        <v>150</v>
      </c>
      <c r="L181" s="19" t="s">
        <v>150</v>
      </c>
      <c r="M181" s="20"/>
      <c r="N181" s="20"/>
    </row>
    <row r="182" spans="4:14" ht="13.8">
      <c r="D182" s="19" t="s">
        <v>150</v>
      </c>
      <c r="E182" s="19" t="s">
        <v>150</v>
      </c>
      <c r="F182" s="19" t="s">
        <v>150</v>
      </c>
      <c r="G182" s="19" t="s">
        <v>150</v>
      </c>
      <c r="H182" s="17" t="s">
        <v>150</v>
      </c>
      <c r="I182" s="18" t="s">
        <v>150</v>
      </c>
      <c r="J182" s="18" t="s">
        <v>150</v>
      </c>
      <c r="K182" s="19" t="s">
        <v>150</v>
      </c>
      <c r="L182" s="19" t="s">
        <v>150</v>
      </c>
      <c r="M182" s="20"/>
      <c r="N182" s="20"/>
    </row>
  </sheetData>
  <phoneticPr fontId="15" type="noConversion"/>
  <conditionalFormatting sqref="B2">
    <cfRule type="expression" dxfId="0" priority="1" stopIfTrue="1">
      <formula>A1 &gt; 30</formula>
    </cfRule>
  </conditionalFormatting>
  <pageMargins left="0.75" right="0.5" top="0.75" bottom="0.75" header="0.5" footer="0.5"/>
  <pageSetup scale="69" orientation="landscape" r:id="rId1"/>
  <headerFooter alignWithMargins="0">
    <oddFooter>&amp;LBonneville Power Administration
August 9, 2016&amp;CTable 3
Page &amp;P</oddFooter>
  </headerFooter>
  <rowBreaks count="2" manualBreakCount="2">
    <brk id="51" max="25" man="1"/>
    <brk id="98" max="2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4B81961B27D341AC8709F0A7D86623" ma:contentTypeVersion="0" ma:contentTypeDescription="Create a new document." ma:contentTypeScope="" ma:versionID="a6904d0d9af207a430bec1bbc9d312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842B30-82DF-4C6A-81B9-94F389A571D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3E3B7C3-B9C5-46CB-892E-5E5D46E90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EEF4E1-2719-4388-BEDB-C5471E1822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RT1SC</vt:lpstr>
      <vt:lpstr>RHWM</vt:lpstr>
      <vt:lpstr>AboveRHWMload</vt:lpstr>
      <vt:lpstr>AboveRHWMload!Print_Area</vt:lpstr>
      <vt:lpstr>RHWM!Print_Area</vt:lpstr>
      <vt:lpstr>RT1SC!Print_Area</vt:lpstr>
      <vt:lpstr>AboveRHWMload!Print_Titles</vt:lpstr>
      <vt:lpstr>RHWM!Print_Titles</vt:lpstr>
    </vt:vector>
  </TitlesOfParts>
  <Company>BPA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pbs8701</dc:creator>
  <cp:lastModifiedBy>Traetow,Emily G (BPA) - PSR-6</cp:lastModifiedBy>
  <cp:lastPrinted>2016-08-06T00:15:30Z</cp:lastPrinted>
  <dcterms:created xsi:type="dcterms:W3CDTF">2012-09-13T22:14:00Z</dcterms:created>
  <dcterms:modified xsi:type="dcterms:W3CDTF">2022-04-08T21:50:49Z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0x010100054B81961B27D341AC8709F0A7D86623</vt:lpwstr>
  </property>
  <property fmtid="{D5CDD505-2E9C-101B-9397-08002B2CF9AE}" pid="3" name="Order">
    <vt:r8>2000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